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activeTab="0"/>
  </bookViews>
  <sheets>
    <sheet name="IFGF Geral" sheetId="1" r:id="rId1"/>
    <sheet name="IFGF Receita Própria" sheetId="2" r:id="rId2"/>
    <sheet name="IFGF Gastos com Pessoal" sheetId="3" r:id="rId3"/>
    <sheet name="IFGF Investimentos" sheetId="4" r:id="rId4"/>
    <sheet name="IFGF Liquidez" sheetId="5" r:id="rId5"/>
    <sheet name="IFGF Custo da Dívida" sheetId="6" r:id="rId6"/>
  </sheets>
  <definedNames/>
  <calcPr fullCalcOnLoad="1"/>
</workbook>
</file>

<file path=xl/sharedStrings.xml><?xml version="1.0" encoding="utf-8"?>
<sst xmlns="http://schemas.openxmlformats.org/spreadsheetml/2006/main" count="576" uniqueCount="39">
  <si>
    <t>Índica FIRJAN de Gestão Fiscal</t>
  </si>
  <si>
    <t>RR</t>
  </si>
  <si>
    <t>IFGF</t>
  </si>
  <si>
    <t>Receita Própria</t>
  </si>
  <si>
    <t>Gastos com Pessoal</t>
  </si>
  <si>
    <t>Investimentos</t>
  </si>
  <si>
    <t xml:space="preserve">Liquidez </t>
  </si>
  <si>
    <t>Custo da Dívida</t>
  </si>
  <si>
    <t>Média dos Municípios</t>
  </si>
  <si>
    <t>Mediana dos Municípios</t>
  </si>
  <si>
    <t>Máximo dos Municípios</t>
  </si>
  <si>
    <t>Mínimo dos Municípios</t>
  </si>
  <si>
    <t>Ranking IFGF Geral</t>
  </si>
  <si>
    <t>UF</t>
  </si>
  <si>
    <t>Município</t>
  </si>
  <si>
    <t>Nacional</t>
  </si>
  <si>
    <t>Estadual</t>
  </si>
  <si>
    <t>Boa Vista</t>
  </si>
  <si>
    <t>Amajari</t>
  </si>
  <si>
    <t>Rorainópolis</t>
  </si>
  <si>
    <t>Bonfim</t>
  </si>
  <si>
    <t>Normandia</t>
  </si>
  <si>
    <t>Mucajaí</t>
  </si>
  <si>
    <t>São João da Baliza</t>
  </si>
  <si>
    <t>Pacaraima</t>
  </si>
  <si>
    <t>Alto Alegre</t>
  </si>
  <si>
    <t>*</t>
  </si>
  <si>
    <t>Cantá</t>
  </si>
  <si>
    <t>Caracaraí</t>
  </si>
  <si>
    <t>Caroebe</t>
  </si>
  <si>
    <t>Iracema</t>
  </si>
  <si>
    <t>São Luiz</t>
  </si>
  <si>
    <t>Uiramutã</t>
  </si>
  <si>
    <t>*Município com dados não disponíveis.</t>
  </si>
  <si>
    <t>Ranking IFGF Receita Própria</t>
  </si>
  <si>
    <t>Ranking IFGF Gastos com Pessoal</t>
  </si>
  <si>
    <t>Ranking IFGF Investimentos</t>
  </si>
  <si>
    <t>Ranking IFGF Liquidez</t>
  </si>
  <si>
    <t>Ranking IFGF Custo da Dívida</t>
  </si>
</sst>
</file>

<file path=xl/styles.xml><?xml version="1.0" encoding="utf-8"?>
<styleSheet xmlns="http://schemas.openxmlformats.org/spreadsheetml/2006/main">
  <numFmts count="1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-* #,##0.0000_-;\-* #,##0.0000_-;_-* &quot;-&quot;??_-;_-@_-"/>
    <numFmt numFmtId="165" formatCode="_-* #,##0_-;\-* #,##0_-;_-* &quot;-&quot;??_-;_-@_-"/>
    <numFmt numFmtId="166" formatCode="0.0000"/>
    <numFmt numFmtId="167" formatCode="#\º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ahoma"/>
      <family val="2"/>
    </font>
    <font>
      <sz val="10"/>
      <name val="Arial"/>
      <family val="2"/>
    </font>
    <font>
      <sz val="13"/>
      <name val="Trebuchet MS"/>
      <family val="2"/>
    </font>
    <font>
      <b/>
      <sz val="10"/>
      <color indexed="9"/>
      <name val="Trebuchet MS"/>
      <family val="2"/>
    </font>
    <font>
      <sz val="10"/>
      <color indexed="9"/>
      <name val="Trebuchet MS"/>
      <family val="2"/>
    </font>
    <font>
      <b/>
      <sz val="10"/>
      <color indexed="8"/>
      <name val="Trebuchet MS"/>
      <family val="2"/>
    </font>
    <font>
      <b/>
      <sz val="9"/>
      <name val="Trebuchet MS"/>
      <family val="2"/>
    </font>
    <font>
      <sz val="9"/>
      <color indexed="8"/>
      <name val="Trebuchet MS"/>
      <family val="2"/>
    </font>
    <font>
      <b/>
      <sz val="9"/>
      <color indexed="9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b/>
      <sz val="9.3"/>
      <name val="Trebuchet MS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9"/>
      <name val="Gisha"/>
      <family val="0"/>
    </font>
    <font>
      <b/>
      <sz val="10"/>
      <color indexed="9"/>
      <name val="Gisha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Tahoma"/>
      <family val="2"/>
    </font>
    <font>
      <sz val="9"/>
      <color theme="1"/>
      <name val="Trebuchet MS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FCAE5"/>
        <bgColor indexed="64"/>
      </patternFill>
    </fill>
    <fill>
      <patternFill patternType="solid">
        <fgColor rgb="FFB2B2B2"/>
        <bgColor indexed="64"/>
      </patternFill>
    </fill>
    <fill>
      <patternFill patternType="solid">
        <fgColor rgb="FF005986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7CA8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medium">
        <color indexed="9"/>
      </left>
      <right style="thin">
        <color indexed="9"/>
      </right>
      <top style="medium">
        <color indexed="9"/>
      </top>
      <bottom style="medium">
        <color indexed="9"/>
      </bottom>
    </border>
    <border>
      <left style="thin">
        <color indexed="9"/>
      </left>
      <right style="medium">
        <color indexed="9"/>
      </right>
      <top/>
      <bottom/>
    </border>
    <border>
      <left style="medium">
        <color indexed="9"/>
      </left>
      <right style="medium">
        <color indexed="9"/>
      </right>
      <top/>
      <bottom/>
    </border>
    <border>
      <left/>
      <right style="medium">
        <color indexed="9"/>
      </right>
      <top style="thin">
        <color indexed="9"/>
      </top>
      <bottom/>
    </border>
    <border>
      <left/>
      <right/>
      <top style="thin">
        <color indexed="9"/>
      </top>
      <bottom/>
    </border>
    <border>
      <left style="thin">
        <color indexed="9"/>
      </left>
      <right style="thin">
        <color indexed="9"/>
      </right>
      <top style="thin">
        <color indexed="9"/>
      </top>
      <bottom/>
    </border>
    <border>
      <left style="thin">
        <color indexed="9"/>
      </left>
      <right style="thin">
        <color indexed="9"/>
      </right>
      <top/>
      <bottom/>
    </border>
    <border>
      <left style="medium">
        <color indexed="9"/>
      </left>
      <right style="thin">
        <color indexed="9"/>
      </right>
      <top/>
      <bottom style="medium">
        <color indexed="9"/>
      </bottom>
    </border>
    <border>
      <left style="medium">
        <color indexed="9"/>
      </left>
      <right style="thin">
        <color indexed="9"/>
      </right>
      <top style="medium">
        <color indexed="9"/>
      </top>
      <bottom style="thin">
        <color indexed="9"/>
      </bottom>
    </border>
    <border>
      <left style="medium">
        <color indexed="9"/>
      </left>
      <right style="thin">
        <color indexed="9"/>
      </right>
      <top style="thin">
        <color indexed="9"/>
      </top>
      <bottom/>
    </border>
    <border>
      <left style="medium">
        <color indexed="9"/>
      </left>
      <right style="thin">
        <color indexed="9"/>
      </right>
      <top/>
      <bottom/>
    </border>
    <border>
      <left style="thin">
        <color indexed="9"/>
      </left>
      <right/>
      <top/>
      <bottom/>
    </border>
    <border>
      <left/>
      <right style="medium">
        <color indexed="9"/>
      </right>
      <top/>
      <bottom/>
    </border>
    <border>
      <left style="medium">
        <color indexed="9"/>
      </left>
      <right style="medium">
        <color indexed="9"/>
      </right>
      <top/>
      <bottom style="thin">
        <color indexed="9"/>
      </bottom>
    </border>
    <border>
      <left style="medium">
        <color indexed="9"/>
      </left>
      <right style="medium">
        <color indexed="9"/>
      </right>
      <top/>
      <bottom style="medium">
        <color indexed="9"/>
      </bottom>
    </border>
    <border>
      <left style="medium">
        <color indexed="9"/>
      </left>
      <right style="medium">
        <color indexed="9"/>
      </right>
      <top style="medium">
        <color indexed="9"/>
      </top>
      <bottom style="thin">
        <color indexed="9"/>
      </bottom>
    </border>
    <border>
      <left style="medium">
        <color indexed="9"/>
      </left>
      <right style="medium">
        <color indexed="9"/>
      </right>
      <top style="medium">
        <color indexed="9"/>
      </top>
      <bottom/>
    </border>
    <border>
      <left style="medium">
        <color indexed="9"/>
      </left>
      <right/>
      <top style="medium">
        <color indexed="9"/>
      </top>
      <bottom style="medium">
        <color indexed="9"/>
      </bottom>
    </border>
    <border>
      <left/>
      <right style="medium">
        <color indexed="9"/>
      </right>
      <top style="medium">
        <color indexed="9"/>
      </top>
      <bottom style="medium">
        <color indexed="9"/>
      </bottom>
    </border>
    <border>
      <left style="medium">
        <color indexed="9"/>
      </left>
      <right style="medium">
        <color indexed="9"/>
      </right>
      <top style="thin">
        <color indexed="9"/>
      </top>
      <bottom/>
    </border>
    <border>
      <left style="thin">
        <color indexed="9"/>
      </left>
      <right/>
      <top/>
      <bottom style="medium">
        <color indexed="9"/>
      </bottom>
    </border>
    <border>
      <left/>
      <right style="medium">
        <color indexed="9"/>
      </right>
      <top/>
      <bottom style="medium">
        <color indexed="9"/>
      </bottom>
    </border>
    <border>
      <left style="thin">
        <color indexed="9"/>
      </left>
      <right/>
      <top style="thin">
        <color indexed="9"/>
      </top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53">
    <xf numFmtId="0" fontId="0" fillId="0" borderId="0" xfId="0" applyFont="1" applyAlignment="1">
      <alignment/>
    </xf>
    <xf numFmtId="164" fontId="48" fillId="0" borderId="0" xfId="61" applyNumberFormat="1" applyFont="1" applyAlignment="1" applyProtection="1">
      <alignment horizontal="center"/>
      <protection/>
    </xf>
    <xf numFmtId="165" fontId="48" fillId="0" borderId="0" xfId="61" applyNumberFormat="1" applyFont="1" applyAlignment="1" applyProtection="1">
      <alignment/>
      <protection/>
    </xf>
    <xf numFmtId="166" fontId="8" fillId="33" borderId="10" xfId="48" applyNumberFormat="1" applyFont="1" applyFill="1" applyBorder="1" applyAlignment="1">
      <alignment horizontal="center" vertical="center"/>
      <protection/>
    </xf>
    <xf numFmtId="166" fontId="9" fillId="34" borderId="10" xfId="48" applyNumberFormat="1" applyFont="1" applyFill="1" applyBorder="1" applyAlignment="1">
      <alignment horizontal="center" vertical="center"/>
      <protection/>
    </xf>
    <xf numFmtId="166" fontId="9" fillId="34" borderId="11" xfId="48" applyNumberFormat="1" applyFont="1" applyFill="1" applyBorder="1" applyAlignment="1">
      <alignment horizontal="center" vertical="center"/>
      <protection/>
    </xf>
    <xf numFmtId="1" fontId="10" fillId="35" borderId="12" xfId="48" applyNumberFormat="1" applyFont="1" applyFill="1" applyBorder="1" applyAlignment="1">
      <alignment horizontal="center" vertical="center"/>
      <protection/>
    </xf>
    <xf numFmtId="1" fontId="5" fillId="35" borderId="13" xfId="48" applyNumberFormat="1" applyFont="1" applyFill="1" applyBorder="1" applyAlignment="1">
      <alignment horizontal="center" vertical="center"/>
      <protection/>
    </xf>
    <xf numFmtId="167" fontId="11" fillId="36" borderId="14" xfId="48" applyNumberFormat="1" applyFont="1" applyFill="1" applyBorder="1" applyAlignment="1">
      <alignment horizontal="center" vertical="center" wrapText="1"/>
      <protection/>
    </xf>
    <xf numFmtId="0" fontId="12" fillId="36" borderId="14" xfId="48" applyFont="1" applyFill="1" applyBorder="1" applyAlignment="1">
      <alignment horizontal="left" vertical="center" wrapText="1"/>
      <protection/>
    </xf>
    <xf numFmtId="0" fontId="12" fillId="36" borderId="15" xfId="48" applyFont="1" applyFill="1" applyBorder="1" applyAlignment="1">
      <alignment horizontal="left" vertical="center" wrapText="1"/>
      <protection/>
    </xf>
    <xf numFmtId="166" fontId="11" fillId="36" borderId="15" xfId="48" applyNumberFormat="1" applyFont="1" applyFill="1" applyBorder="1" applyAlignment="1">
      <alignment horizontal="center" vertical="center"/>
      <protection/>
    </xf>
    <xf numFmtId="166" fontId="11" fillId="36" borderId="16" xfId="48" applyNumberFormat="1" applyFont="1" applyFill="1" applyBorder="1" applyAlignment="1">
      <alignment horizontal="center" vertical="center"/>
      <protection/>
    </xf>
    <xf numFmtId="167" fontId="11" fillId="0" borderId="0" xfId="48" applyNumberFormat="1" applyFont="1" applyBorder="1" applyAlignment="1">
      <alignment horizontal="center" vertical="center"/>
      <protection/>
    </xf>
    <xf numFmtId="0" fontId="12" fillId="37" borderId="14" xfId="48" applyFont="1" applyFill="1" applyBorder="1" applyAlignment="1">
      <alignment horizontal="left" vertical="center" wrapText="1"/>
      <protection/>
    </xf>
    <xf numFmtId="0" fontId="12" fillId="37" borderId="0" xfId="48" applyFont="1" applyFill="1" applyBorder="1" applyAlignment="1">
      <alignment horizontal="left" vertical="center" wrapText="1"/>
      <protection/>
    </xf>
    <xf numFmtId="166" fontId="13" fillId="37" borderId="13" xfId="48" applyNumberFormat="1" applyFont="1" applyFill="1" applyBorder="1" applyAlignment="1">
      <alignment horizontal="center" vertical="center"/>
      <protection/>
    </xf>
    <xf numFmtId="166" fontId="11" fillId="37" borderId="0" xfId="48" applyNumberFormat="1" applyFont="1" applyFill="1" applyBorder="1" applyAlignment="1">
      <alignment horizontal="center" vertical="center"/>
      <protection/>
    </xf>
    <xf numFmtId="166" fontId="11" fillId="37" borderId="17" xfId="48" applyNumberFormat="1" applyFont="1" applyFill="1" applyBorder="1" applyAlignment="1">
      <alignment horizontal="center" vertical="center"/>
      <protection/>
    </xf>
    <xf numFmtId="1" fontId="49" fillId="0" borderId="0" xfId="61" applyNumberFormat="1" applyFont="1" applyAlignment="1" applyProtection="1">
      <alignment horizontal="center"/>
      <protection/>
    </xf>
    <xf numFmtId="165" fontId="49" fillId="0" borderId="0" xfId="61" applyNumberFormat="1" applyFont="1" applyAlignment="1" applyProtection="1">
      <alignment/>
      <protection/>
    </xf>
    <xf numFmtId="164" fontId="49" fillId="0" borderId="0" xfId="61" applyNumberFormat="1" applyFont="1" applyAlignment="1" applyProtection="1">
      <alignment horizontal="center"/>
      <protection/>
    </xf>
    <xf numFmtId="0" fontId="6" fillId="35" borderId="18" xfId="48" applyFont="1" applyFill="1" applyBorder="1" applyAlignment="1">
      <alignment horizontal="center" vertical="center" wrapText="1"/>
      <protection/>
    </xf>
    <xf numFmtId="0" fontId="6" fillId="35" borderId="19" xfId="48" applyFont="1" applyFill="1" applyBorder="1" applyAlignment="1">
      <alignment horizontal="center" vertical="center" wrapText="1"/>
      <protection/>
    </xf>
    <xf numFmtId="0" fontId="6" fillId="35" borderId="20" xfId="48" applyFont="1" applyFill="1" applyBorder="1" applyAlignment="1">
      <alignment horizontal="center" vertical="center" wrapText="1"/>
      <protection/>
    </xf>
    <xf numFmtId="0" fontId="6" fillId="35" borderId="21" xfId="48" applyFont="1" applyFill="1" applyBorder="1" applyAlignment="1">
      <alignment horizontal="center" vertical="center" wrapText="1"/>
      <protection/>
    </xf>
    <xf numFmtId="1" fontId="5" fillId="35" borderId="22" xfId="48" applyNumberFormat="1" applyFont="1" applyFill="1" applyBorder="1" applyAlignment="1">
      <alignment horizontal="center" vertical="center"/>
      <protection/>
    </xf>
    <xf numFmtId="1" fontId="5" fillId="35" borderId="23" xfId="48" applyNumberFormat="1" applyFont="1" applyFill="1" applyBorder="1" applyAlignment="1">
      <alignment horizontal="center" vertical="center"/>
      <protection/>
    </xf>
    <xf numFmtId="1" fontId="5" fillId="35" borderId="13" xfId="48" applyNumberFormat="1" applyFont="1" applyFill="1" applyBorder="1" applyAlignment="1">
      <alignment horizontal="center" vertical="center"/>
      <protection/>
    </xf>
    <xf numFmtId="1" fontId="5" fillId="35" borderId="24" xfId="48" applyNumberFormat="1" applyFont="1" applyFill="1" applyBorder="1" applyAlignment="1">
      <alignment horizontal="center" vertical="center"/>
      <protection/>
    </xf>
    <xf numFmtId="1" fontId="5" fillId="35" borderId="13" xfId="48" applyNumberFormat="1" applyFont="1" applyFill="1" applyBorder="1" applyAlignment="1">
      <alignment horizontal="center" vertical="center" wrapText="1"/>
      <protection/>
    </xf>
    <xf numFmtId="1" fontId="5" fillId="35" borderId="24" xfId="48" applyNumberFormat="1" applyFont="1" applyFill="1" applyBorder="1" applyAlignment="1">
      <alignment horizontal="center" vertical="center" wrapText="1"/>
      <protection/>
    </xf>
    <xf numFmtId="0" fontId="5" fillId="38" borderId="25" xfId="48" applyFont="1" applyFill="1" applyBorder="1" applyAlignment="1">
      <alignment horizontal="center" vertical="center" wrapText="1"/>
      <protection/>
    </xf>
    <xf numFmtId="0" fontId="5" fillId="38" borderId="26" xfId="48" applyFont="1" applyFill="1" applyBorder="1" applyAlignment="1">
      <alignment horizontal="center" vertical="center" wrapText="1"/>
      <protection/>
    </xf>
    <xf numFmtId="0" fontId="6" fillId="35" borderId="25" xfId="48" applyFont="1" applyFill="1" applyBorder="1" applyAlignment="1">
      <alignment horizontal="center" vertical="center" wrapText="1"/>
      <protection/>
    </xf>
    <xf numFmtId="0" fontId="6" fillId="35" borderId="27" xfId="48" applyFont="1" applyFill="1" applyBorder="1" applyAlignment="1">
      <alignment horizontal="center" vertical="center" wrapText="1"/>
      <protection/>
    </xf>
    <xf numFmtId="0" fontId="6" fillId="35" borderId="26" xfId="48" applyFont="1" applyFill="1" applyBorder="1" applyAlignment="1">
      <alignment horizontal="center" vertical="center" wrapText="1"/>
      <protection/>
    </xf>
    <xf numFmtId="0" fontId="7" fillId="34" borderId="28" xfId="48" applyFont="1" applyFill="1" applyBorder="1" applyAlignment="1">
      <alignment horizontal="left" vertical="center"/>
      <protection/>
    </xf>
    <xf numFmtId="0" fontId="7" fillId="34" borderId="29" xfId="48" applyFont="1" applyFill="1" applyBorder="1" applyAlignment="1">
      <alignment horizontal="left" vertical="center"/>
      <protection/>
    </xf>
    <xf numFmtId="0" fontId="6" fillId="35" borderId="30" xfId="48" applyFont="1" applyFill="1" applyBorder="1" applyAlignment="1">
      <alignment horizontal="center" vertical="center" wrapText="1"/>
      <protection/>
    </xf>
    <xf numFmtId="0" fontId="6" fillId="35" borderId="13" xfId="48" applyFont="1" applyFill="1" applyBorder="1" applyAlignment="1">
      <alignment horizontal="center" vertical="center" wrapText="1"/>
      <protection/>
    </xf>
    <xf numFmtId="0" fontId="4" fillId="36" borderId="31" xfId="48" applyFont="1" applyFill="1" applyBorder="1" applyAlignment="1">
      <alignment horizontal="center" vertical="center" wrapText="1"/>
      <protection/>
    </xf>
    <xf numFmtId="0" fontId="4" fillId="36" borderId="32" xfId="48" applyFont="1" applyFill="1" applyBorder="1" applyAlignment="1">
      <alignment horizontal="center" vertical="center" wrapText="1"/>
      <protection/>
    </xf>
    <xf numFmtId="0" fontId="4" fillId="36" borderId="33" xfId="48" applyFont="1" applyFill="1" applyBorder="1" applyAlignment="1">
      <alignment horizontal="center" vertical="center" wrapText="1"/>
      <protection/>
    </xf>
    <xf numFmtId="0" fontId="4" fillId="36" borderId="14" xfId="48" applyFont="1" applyFill="1" applyBorder="1" applyAlignment="1">
      <alignment horizontal="center" vertical="center" wrapText="1"/>
      <protection/>
    </xf>
    <xf numFmtId="0" fontId="4" fillId="36" borderId="22" xfId="48" applyFont="1" applyFill="1" applyBorder="1" applyAlignment="1">
      <alignment horizontal="center" vertical="center" wrapText="1"/>
      <protection/>
    </xf>
    <xf numFmtId="0" fontId="4" fillId="36" borderId="23" xfId="48" applyFont="1" applyFill="1" applyBorder="1" applyAlignment="1">
      <alignment horizontal="center" vertical="center" wrapText="1"/>
      <protection/>
    </xf>
    <xf numFmtId="0" fontId="4" fillId="36" borderId="15" xfId="48" applyFont="1" applyFill="1" applyBorder="1" applyAlignment="1">
      <alignment horizontal="center" vertical="center"/>
      <protection/>
    </xf>
    <xf numFmtId="0" fontId="4" fillId="36" borderId="14" xfId="48" applyFont="1" applyFill="1" applyBorder="1" applyAlignment="1">
      <alignment horizontal="center" vertical="center"/>
      <protection/>
    </xf>
    <xf numFmtId="0" fontId="4" fillId="36" borderId="0" xfId="48" applyFont="1" applyFill="1" applyBorder="1" applyAlignment="1">
      <alignment horizontal="center" vertical="center"/>
      <protection/>
    </xf>
    <xf numFmtId="0" fontId="4" fillId="36" borderId="23" xfId="48" applyFont="1" applyFill="1" applyBorder="1" applyAlignment="1">
      <alignment horizontal="center" vertical="center"/>
      <protection/>
    </xf>
    <xf numFmtId="0" fontId="5" fillId="38" borderId="30" xfId="48" applyFont="1" applyFill="1" applyBorder="1" applyAlignment="1">
      <alignment horizontal="center" vertical="center" wrapText="1"/>
      <protection/>
    </xf>
    <xf numFmtId="0" fontId="5" fillId="38" borderId="13" xfId="48" applyFont="1" applyFill="1" applyBorder="1" applyAlignment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2" xfId="48"/>
    <cellStyle name="Nota" xfId="49"/>
    <cellStyle name="Percent" xfId="50"/>
    <cellStyle name="Saíd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  <cellStyle name="Comma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0</xdr:rowOff>
    </xdr:from>
    <xdr:to>
      <xdr:col>10</xdr:col>
      <xdr:colOff>0</xdr:colOff>
      <xdr:row>1</xdr:row>
      <xdr:rowOff>590550</xdr:rowOff>
    </xdr:to>
    <xdr:pic>
      <xdr:nvPicPr>
        <xdr:cNvPr id="1" name="Imagem 9" descr="C:\Users\mafonso\AppData\Local\Microsoft\Windows\Temporary Internet Files\Content.Word\cabeçalh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892492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314325</xdr:colOff>
      <xdr:row>0</xdr:row>
      <xdr:rowOff>523875</xdr:rowOff>
    </xdr:from>
    <xdr:to>
      <xdr:col>6</xdr:col>
      <xdr:colOff>9525</xdr:colOff>
      <xdr:row>1</xdr:row>
      <xdr:rowOff>9525</xdr:rowOff>
    </xdr:to>
    <xdr:sp>
      <xdr:nvSpPr>
        <xdr:cNvPr id="2" name="CaixaDeTexto 4"/>
        <xdr:cNvSpPr txBox="1">
          <a:spLocks noChangeArrowheads="1"/>
        </xdr:cNvSpPr>
      </xdr:nvSpPr>
      <xdr:spPr>
        <a:xfrm>
          <a:off x="2590800" y="523875"/>
          <a:ext cx="3124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FFFFFF"/>
              </a:solidFill>
            </a:rPr>
            <a:t>IFGF Geral 2016</a:t>
          </a:r>
        </a:p>
      </xdr:txBody>
    </xdr:sp>
    <xdr:clientData/>
  </xdr:twoCellAnchor>
  <xdr:twoCellAnchor>
    <xdr:from>
      <xdr:col>6</xdr:col>
      <xdr:colOff>514350</xdr:colOff>
      <xdr:row>1</xdr:row>
      <xdr:rowOff>428625</xdr:rowOff>
    </xdr:from>
    <xdr:to>
      <xdr:col>8</xdr:col>
      <xdr:colOff>666750</xdr:colOff>
      <xdr:row>2</xdr:row>
      <xdr:rowOff>66675</xdr:rowOff>
    </xdr:to>
    <xdr:sp>
      <xdr:nvSpPr>
        <xdr:cNvPr id="3" name="CaixaDeTexto 8"/>
        <xdr:cNvSpPr txBox="1">
          <a:spLocks noChangeArrowheads="1"/>
        </xdr:cNvSpPr>
      </xdr:nvSpPr>
      <xdr:spPr>
        <a:xfrm>
          <a:off x="6219825" y="1209675"/>
          <a:ext cx="18192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FFFFFF"/>
              </a:solidFill>
              <a:latin typeface="Gisha"/>
              <a:ea typeface="Gisha"/>
              <a:cs typeface="Gisha"/>
            </a:rPr>
            <a:t>ANO</a:t>
          </a:r>
          <a:r>
            <a:rPr lang="en-US" cap="none" sz="1000" b="1" i="0" u="none" baseline="0">
              <a:solidFill>
                <a:srgbClr val="FFFFFF"/>
              </a:solidFill>
              <a:latin typeface="Gisha"/>
              <a:ea typeface="Gisha"/>
              <a:cs typeface="Gisha"/>
            </a:rPr>
            <a:t> BASE 2016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0</xdr:rowOff>
    </xdr:from>
    <xdr:to>
      <xdr:col>10</xdr:col>
      <xdr:colOff>0</xdr:colOff>
      <xdr:row>1</xdr:row>
      <xdr:rowOff>600075</xdr:rowOff>
    </xdr:to>
    <xdr:pic>
      <xdr:nvPicPr>
        <xdr:cNvPr id="1" name="Imagem 9" descr="C:\Users\mafonso\AppData\Local\Microsoft\Windows\Temporary Internet Files\Content.Word\cabeçalh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892492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314325</xdr:colOff>
      <xdr:row>0</xdr:row>
      <xdr:rowOff>523875</xdr:rowOff>
    </xdr:from>
    <xdr:to>
      <xdr:col>6</xdr:col>
      <xdr:colOff>9525</xdr:colOff>
      <xdr:row>1</xdr:row>
      <xdr:rowOff>9525</xdr:rowOff>
    </xdr:to>
    <xdr:sp>
      <xdr:nvSpPr>
        <xdr:cNvPr id="2" name="CaixaDeTexto 4"/>
        <xdr:cNvSpPr txBox="1">
          <a:spLocks noChangeArrowheads="1"/>
        </xdr:cNvSpPr>
      </xdr:nvSpPr>
      <xdr:spPr>
        <a:xfrm>
          <a:off x="2590800" y="523875"/>
          <a:ext cx="3124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FFFFFF"/>
              </a:solidFill>
            </a:rPr>
            <a:t>IFGF Receita Própria 2016</a:t>
          </a:r>
        </a:p>
      </xdr:txBody>
    </xdr:sp>
    <xdr:clientData/>
  </xdr:twoCellAnchor>
  <xdr:twoCellAnchor>
    <xdr:from>
      <xdr:col>6</xdr:col>
      <xdr:colOff>514350</xdr:colOff>
      <xdr:row>1</xdr:row>
      <xdr:rowOff>428625</xdr:rowOff>
    </xdr:from>
    <xdr:to>
      <xdr:col>8</xdr:col>
      <xdr:colOff>666750</xdr:colOff>
      <xdr:row>2</xdr:row>
      <xdr:rowOff>66675</xdr:rowOff>
    </xdr:to>
    <xdr:sp>
      <xdr:nvSpPr>
        <xdr:cNvPr id="3" name="CaixaDeTexto 8"/>
        <xdr:cNvSpPr txBox="1">
          <a:spLocks noChangeArrowheads="1"/>
        </xdr:cNvSpPr>
      </xdr:nvSpPr>
      <xdr:spPr>
        <a:xfrm>
          <a:off x="6219825" y="1209675"/>
          <a:ext cx="18192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FFFFFF"/>
              </a:solidFill>
              <a:latin typeface="Gisha"/>
              <a:ea typeface="Gisha"/>
              <a:cs typeface="Gisha"/>
            </a:rPr>
            <a:t>ANO</a:t>
          </a:r>
          <a:r>
            <a:rPr lang="en-US" cap="none" sz="1000" b="1" i="0" u="none" baseline="0">
              <a:solidFill>
                <a:srgbClr val="FFFFFF"/>
              </a:solidFill>
              <a:latin typeface="Gisha"/>
              <a:ea typeface="Gisha"/>
              <a:cs typeface="Gisha"/>
            </a:rPr>
            <a:t> BASE 2016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0</xdr:rowOff>
    </xdr:from>
    <xdr:to>
      <xdr:col>9</xdr:col>
      <xdr:colOff>762000</xdr:colOff>
      <xdr:row>1</xdr:row>
      <xdr:rowOff>590550</xdr:rowOff>
    </xdr:to>
    <xdr:pic>
      <xdr:nvPicPr>
        <xdr:cNvPr id="1" name="Imagem 9" descr="C:\Users\mafonso\AppData\Local\Microsoft\Windows\Temporary Internet Files\Content.Word\cabeçalh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89058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314325</xdr:colOff>
      <xdr:row>0</xdr:row>
      <xdr:rowOff>523875</xdr:rowOff>
    </xdr:from>
    <xdr:to>
      <xdr:col>6</xdr:col>
      <xdr:colOff>9525</xdr:colOff>
      <xdr:row>1</xdr:row>
      <xdr:rowOff>9525</xdr:rowOff>
    </xdr:to>
    <xdr:sp>
      <xdr:nvSpPr>
        <xdr:cNvPr id="2" name="CaixaDeTexto 4"/>
        <xdr:cNvSpPr txBox="1">
          <a:spLocks noChangeArrowheads="1"/>
        </xdr:cNvSpPr>
      </xdr:nvSpPr>
      <xdr:spPr>
        <a:xfrm>
          <a:off x="2590800" y="523875"/>
          <a:ext cx="3124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FFFFFF"/>
              </a:solidFill>
            </a:rPr>
            <a:t>IFGF Gastos com Pessoal 2016</a:t>
          </a:r>
        </a:p>
      </xdr:txBody>
    </xdr:sp>
    <xdr:clientData/>
  </xdr:twoCellAnchor>
  <xdr:twoCellAnchor>
    <xdr:from>
      <xdr:col>6</xdr:col>
      <xdr:colOff>514350</xdr:colOff>
      <xdr:row>1</xdr:row>
      <xdr:rowOff>428625</xdr:rowOff>
    </xdr:from>
    <xdr:to>
      <xdr:col>8</xdr:col>
      <xdr:colOff>666750</xdr:colOff>
      <xdr:row>2</xdr:row>
      <xdr:rowOff>66675</xdr:rowOff>
    </xdr:to>
    <xdr:sp>
      <xdr:nvSpPr>
        <xdr:cNvPr id="3" name="CaixaDeTexto 8"/>
        <xdr:cNvSpPr txBox="1">
          <a:spLocks noChangeArrowheads="1"/>
        </xdr:cNvSpPr>
      </xdr:nvSpPr>
      <xdr:spPr>
        <a:xfrm>
          <a:off x="6219825" y="1209675"/>
          <a:ext cx="18192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FFFFFF"/>
              </a:solidFill>
              <a:latin typeface="Gisha"/>
              <a:ea typeface="Gisha"/>
              <a:cs typeface="Gisha"/>
            </a:rPr>
            <a:t>ANO</a:t>
          </a:r>
          <a:r>
            <a:rPr lang="en-US" cap="none" sz="1000" b="1" i="0" u="none" baseline="0">
              <a:solidFill>
                <a:srgbClr val="FFFFFF"/>
              </a:solidFill>
              <a:latin typeface="Gisha"/>
              <a:ea typeface="Gisha"/>
              <a:cs typeface="Gisha"/>
            </a:rPr>
            <a:t> BASE 2016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0</xdr:rowOff>
    </xdr:from>
    <xdr:to>
      <xdr:col>9</xdr:col>
      <xdr:colOff>771525</xdr:colOff>
      <xdr:row>1</xdr:row>
      <xdr:rowOff>590550</xdr:rowOff>
    </xdr:to>
    <xdr:pic>
      <xdr:nvPicPr>
        <xdr:cNvPr id="1" name="Imagem 9" descr="C:\Users\mafonso\AppData\Local\Microsoft\Windows\Temporary Internet Files\Content.Word\cabeçalh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8915400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314325</xdr:colOff>
      <xdr:row>0</xdr:row>
      <xdr:rowOff>523875</xdr:rowOff>
    </xdr:from>
    <xdr:to>
      <xdr:col>6</xdr:col>
      <xdr:colOff>9525</xdr:colOff>
      <xdr:row>1</xdr:row>
      <xdr:rowOff>9525</xdr:rowOff>
    </xdr:to>
    <xdr:sp>
      <xdr:nvSpPr>
        <xdr:cNvPr id="2" name="CaixaDeTexto 4"/>
        <xdr:cNvSpPr txBox="1">
          <a:spLocks noChangeArrowheads="1"/>
        </xdr:cNvSpPr>
      </xdr:nvSpPr>
      <xdr:spPr>
        <a:xfrm>
          <a:off x="2590800" y="523875"/>
          <a:ext cx="3124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FFFFFF"/>
              </a:solidFill>
            </a:rPr>
            <a:t>IFGF Investimentos 2016</a:t>
          </a:r>
        </a:p>
      </xdr:txBody>
    </xdr:sp>
    <xdr:clientData/>
  </xdr:twoCellAnchor>
  <xdr:twoCellAnchor>
    <xdr:from>
      <xdr:col>6</xdr:col>
      <xdr:colOff>514350</xdr:colOff>
      <xdr:row>1</xdr:row>
      <xdr:rowOff>428625</xdr:rowOff>
    </xdr:from>
    <xdr:to>
      <xdr:col>8</xdr:col>
      <xdr:colOff>666750</xdr:colOff>
      <xdr:row>2</xdr:row>
      <xdr:rowOff>66675</xdr:rowOff>
    </xdr:to>
    <xdr:sp>
      <xdr:nvSpPr>
        <xdr:cNvPr id="3" name="CaixaDeTexto 8"/>
        <xdr:cNvSpPr txBox="1">
          <a:spLocks noChangeArrowheads="1"/>
        </xdr:cNvSpPr>
      </xdr:nvSpPr>
      <xdr:spPr>
        <a:xfrm>
          <a:off x="6219825" y="1209675"/>
          <a:ext cx="18192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FFFFFF"/>
              </a:solidFill>
              <a:latin typeface="Gisha"/>
              <a:ea typeface="Gisha"/>
              <a:cs typeface="Gisha"/>
            </a:rPr>
            <a:t>ANO</a:t>
          </a:r>
          <a:r>
            <a:rPr lang="en-US" cap="none" sz="1000" b="1" i="0" u="none" baseline="0">
              <a:solidFill>
                <a:srgbClr val="FFFFFF"/>
              </a:solidFill>
              <a:latin typeface="Gisha"/>
              <a:ea typeface="Gisha"/>
              <a:cs typeface="Gisha"/>
            </a:rPr>
            <a:t> BASE 2016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0</xdr:rowOff>
    </xdr:from>
    <xdr:to>
      <xdr:col>9</xdr:col>
      <xdr:colOff>771525</xdr:colOff>
      <xdr:row>1</xdr:row>
      <xdr:rowOff>600075</xdr:rowOff>
    </xdr:to>
    <xdr:pic>
      <xdr:nvPicPr>
        <xdr:cNvPr id="1" name="Imagem 9" descr="C:\Users\mafonso\AppData\Local\Microsoft\Windows\Temporary Internet Files\Content.Word\cabeçalh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8915400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314325</xdr:colOff>
      <xdr:row>0</xdr:row>
      <xdr:rowOff>523875</xdr:rowOff>
    </xdr:from>
    <xdr:to>
      <xdr:col>6</xdr:col>
      <xdr:colOff>9525</xdr:colOff>
      <xdr:row>1</xdr:row>
      <xdr:rowOff>9525</xdr:rowOff>
    </xdr:to>
    <xdr:sp>
      <xdr:nvSpPr>
        <xdr:cNvPr id="2" name="CaixaDeTexto 4"/>
        <xdr:cNvSpPr txBox="1">
          <a:spLocks noChangeArrowheads="1"/>
        </xdr:cNvSpPr>
      </xdr:nvSpPr>
      <xdr:spPr>
        <a:xfrm>
          <a:off x="2590800" y="523875"/>
          <a:ext cx="3124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FFFFFF"/>
              </a:solidFill>
            </a:rPr>
            <a:t>IFGF Liquidez 2016</a:t>
          </a:r>
        </a:p>
      </xdr:txBody>
    </xdr:sp>
    <xdr:clientData/>
  </xdr:twoCellAnchor>
  <xdr:twoCellAnchor>
    <xdr:from>
      <xdr:col>6</xdr:col>
      <xdr:colOff>514350</xdr:colOff>
      <xdr:row>1</xdr:row>
      <xdr:rowOff>428625</xdr:rowOff>
    </xdr:from>
    <xdr:to>
      <xdr:col>8</xdr:col>
      <xdr:colOff>666750</xdr:colOff>
      <xdr:row>2</xdr:row>
      <xdr:rowOff>66675</xdr:rowOff>
    </xdr:to>
    <xdr:sp>
      <xdr:nvSpPr>
        <xdr:cNvPr id="3" name="CaixaDeTexto 8"/>
        <xdr:cNvSpPr txBox="1">
          <a:spLocks noChangeArrowheads="1"/>
        </xdr:cNvSpPr>
      </xdr:nvSpPr>
      <xdr:spPr>
        <a:xfrm>
          <a:off x="6219825" y="1209675"/>
          <a:ext cx="18192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FFFFFF"/>
              </a:solidFill>
              <a:latin typeface="Gisha"/>
              <a:ea typeface="Gisha"/>
              <a:cs typeface="Gisha"/>
            </a:rPr>
            <a:t>ANO</a:t>
          </a:r>
          <a:r>
            <a:rPr lang="en-US" cap="none" sz="1000" b="1" i="0" u="none" baseline="0">
              <a:solidFill>
                <a:srgbClr val="FFFFFF"/>
              </a:solidFill>
              <a:latin typeface="Gisha"/>
              <a:ea typeface="Gisha"/>
              <a:cs typeface="Gisha"/>
            </a:rPr>
            <a:t> BASE 2016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0</xdr:rowOff>
    </xdr:from>
    <xdr:to>
      <xdr:col>9</xdr:col>
      <xdr:colOff>762000</xdr:colOff>
      <xdr:row>1</xdr:row>
      <xdr:rowOff>600075</xdr:rowOff>
    </xdr:to>
    <xdr:pic>
      <xdr:nvPicPr>
        <xdr:cNvPr id="1" name="Imagem 9" descr="C:\Users\mafonso\AppData\Local\Microsoft\Windows\Temporary Internet Files\Content.Word\cabeçalh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89058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314325</xdr:colOff>
      <xdr:row>0</xdr:row>
      <xdr:rowOff>523875</xdr:rowOff>
    </xdr:from>
    <xdr:to>
      <xdr:col>6</xdr:col>
      <xdr:colOff>9525</xdr:colOff>
      <xdr:row>1</xdr:row>
      <xdr:rowOff>9525</xdr:rowOff>
    </xdr:to>
    <xdr:sp>
      <xdr:nvSpPr>
        <xdr:cNvPr id="2" name="CaixaDeTexto 4"/>
        <xdr:cNvSpPr txBox="1">
          <a:spLocks noChangeArrowheads="1"/>
        </xdr:cNvSpPr>
      </xdr:nvSpPr>
      <xdr:spPr>
        <a:xfrm>
          <a:off x="2590800" y="523875"/>
          <a:ext cx="3124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FFFFFF"/>
              </a:solidFill>
            </a:rPr>
            <a:t>IFGF Custo da Dívida 2016</a:t>
          </a:r>
        </a:p>
      </xdr:txBody>
    </xdr:sp>
    <xdr:clientData/>
  </xdr:twoCellAnchor>
  <xdr:twoCellAnchor>
    <xdr:from>
      <xdr:col>6</xdr:col>
      <xdr:colOff>514350</xdr:colOff>
      <xdr:row>1</xdr:row>
      <xdr:rowOff>428625</xdr:rowOff>
    </xdr:from>
    <xdr:to>
      <xdr:col>8</xdr:col>
      <xdr:colOff>666750</xdr:colOff>
      <xdr:row>2</xdr:row>
      <xdr:rowOff>66675</xdr:rowOff>
    </xdr:to>
    <xdr:sp>
      <xdr:nvSpPr>
        <xdr:cNvPr id="3" name="CaixaDeTexto 8"/>
        <xdr:cNvSpPr txBox="1">
          <a:spLocks noChangeArrowheads="1"/>
        </xdr:cNvSpPr>
      </xdr:nvSpPr>
      <xdr:spPr>
        <a:xfrm>
          <a:off x="6219825" y="1209675"/>
          <a:ext cx="18192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FFFFFF"/>
              </a:solidFill>
              <a:latin typeface="Gisha"/>
              <a:ea typeface="Gisha"/>
              <a:cs typeface="Gisha"/>
            </a:rPr>
            <a:t>ANO</a:t>
          </a:r>
          <a:r>
            <a:rPr lang="en-US" cap="none" sz="1000" b="1" i="0" u="none" baseline="0">
              <a:solidFill>
                <a:srgbClr val="FFFFFF"/>
              </a:solidFill>
              <a:latin typeface="Gisha"/>
              <a:ea typeface="Gisha"/>
              <a:cs typeface="Gisha"/>
            </a:rPr>
            <a:t> BASE 2016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showGridLines="0" tabSelected="1" zoomScalePageLayoutView="0"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D27" sqref="D27"/>
    </sheetView>
  </sheetViews>
  <sheetFormatPr defaultColWidth="0" defaultRowHeight="15"/>
  <cols>
    <col min="1" max="2" width="14.7109375" style="19" customWidth="1"/>
    <col min="3" max="3" width="4.7109375" style="20" bestFit="1" customWidth="1"/>
    <col min="4" max="4" width="28.00390625" style="21" bestFit="1" customWidth="1"/>
    <col min="5" max="6" width="11.7109375" style="20" customWidth="1"/>
    <col min="7" max="7" width="11.7109375" style="21" customWidth="1"/>
    <col min="8" max="8" width="13.28125" style="20" customWidth="1"/>
    <col min="9" max="9" width="11.7109375" style="20" customWidth="1"/>
    <col min="10" max="10" width="11.7109375" style="21" customWidth="1"/>
    <col min="11" max="222" width="9.140625" style="2" customWidth="1"/>
    <col min="223" max="223" width="19.57421875" style="2" customWidth="1"/>
    <col min="224" max="224" width="9.421875" style="2" customWidth="1"/>
    <col min="225" max="225" width="16.421875" style="2" customWidth="1"/>
    <col min="226" max="226" width="19.57421875" style="2" customWidth="1"/>
    <col min="227" max="227" width="15.7109375" style="2" customWidth="1"/>
    <col min="228" max="228" width="11.28125" style="2" customWidth="1"/>
    <col min="229" max="229" width="16.7109375" style="2" customWidth="1"/>
    <col min="230" max="230" width="4.140625" style="2" customWidth="1"/>
    <col min="231" max="231" width="3.8515625" style="2" customWidth="1"/>
    <col min="232" max="232" width="4.28125" style="2" customWidth="1"/>
    <col min="233" max="235" width="4.00390625" style="2" customWidth="1"/>
    <col min="236" max="236" width="3.8515625" style="2" customWidth="1"/>
    <col min="237" max="238" width="4.28125" style="2" customWidth="1"/>
    <col min="239" max="240" width="4.140625" style="2" customWidth="1"/>
    <col min="241" max="242" width="3.8515625" style="2" customWidth="1"/>
    <col min="243" max="243" width="3.57421875" style="2" customWidth="1"/>
    <col min="244" max="244" width="4.00390625" style="2" customWidth="1"/>
    <col min="245" max="246" width="4.140625" style="2" customWidth="1"/>
    <col min="247" max="248" width="4.00390625" style="2" customWidth="1"/>
    <col min="249" max="249" width="3.8515625" style="2" customWidth="1"/>
    <col min="250" max="250" width="4.140625" style="2" customWidth="1"/>
    <col min="251" max="255" width="0" style="2" hidden="1" customWidth="1"/>
    <col min="256" max="16384" width="9.140625" style="2" hidden="1" customWidth="1"/>
  </cols>
  <sheetData>
    <row r="1" spans="1:10" ht="61.5" customHeight="1">
      <c r="A1" s="1"/>
      <c r="B1" s="2"/>
      <c r="C1" s="2"/>
      <c r="D1" s="1"/>
      <c r="E1" s="2"/>
      <c r="F1" s="2"/>
      <c r="G1" s="1"/>
      <c r="H1" s="2"/>
      <c r="I1" s="2"/>
      <c r="J1" s="1"/>
    </row>
    <row r="2" spans="1:10" ht="48.75" customHeight="1">
      <c r="A2" s="1"/>
      <c r="B2" s="2"/>
      <c r="C2" s="2"/>
      <c r="D2" s="1"/>
      <c r="E2" s="2"/>
      <c r="F2" s="2"/>
      <c r="G2" s="1"/>
      <c r="H2" s="2"/>
      <c r="I2" s="2"/>
      <c r="J2" s="1"/>
    </row>
    <row r="3" spans="1:10" ht="14.25" customHeight="1">
      <c r="A3" s="43" t="s">
        <v>0</v>
      </c>
      <c r="B3" s="44"/>
      <c r="C3" s="47" t="s">
        <v>1</v>
      </c>
      <c r="D3" s="48"/>
      <c r="E3" s="51" t="s">
        <v>2</v>
      </c>
      <c r="F3" s="39" t="s">
        <v>3</v>
      </c>
      <c r="G3" s="39" t="s">
        <v>4</v>
      </c>
      <c r="H3" s="24" t="s">
        <v>5</v>
      </c>
      <c r="I3" s="24" t="s">
        <v>6</v>
      </c>
      <c r="J3" s="24" t="s">
        <v>7</v>
      </c>
    </row>
    <row r="4" spans="1:10" ht="14.25" customHeight="1" thickBot="1">
      <c r="A4" s="45"/>
      <c r="B4" s="46"/>
      <c r="C4" s="49"/>
      <c r="D4" s="50"/>
      <c r="E4" s="52"/>
      <c r="F4" s="40"/>
      <c r="G4" s="40"/>
      <c r="H4" s="25"/>
      <c r="I4" s="25"/>
      <c r="J4" s="25"/>
    </row>
    <row r="5" spans="1:10" ht="14.25" customHeight="1" thickBot="1">
      <c r="A5" s="45"/>
      <c r="B5" s="46"/>
      <c r="C5" s="37" t="s">
        <v>8</v>
      </c>
      <c r="D5" s="38"/>
      <c r="E5" s="3">
        <f aca="true" t="shared" si="0" ref="E5:J5">AVERAGE(E$11:E$65536)</f>
        <v>0.48528351326969515</v>
      </c>
      <c r="F5" s="4">
        <f t="shared" si="0"/>
        <v>0.11505514660245772</v>
      </c>
      <c r="G5" s="4">
        <f t="shared" si="0"/>
        <v>0.45337241499116965</v>
      </c>
      <c r="H5" s="5">
        <f t="shared" si="0"/>
        <v>0.6750905959033995</v>
      </c>
      <c r="I5" s="5">
        <f t="shared" si="0"/>
        <v>0.5799842640786631</v>
      </c>
      <c r="J5" s="5">
        <f t="shared" si="0"/>
        <v>0.749954684151649</v>
      </c>
    </row>
    <row r="6" spans="1:10" ht="14.25" customHeight="1" thickBot="1">
      <c r="A6" s="45"/>
      <c r="B6" s="46"/>
      <c r="C6" s="37" t="s">
        <v>9</v>
      </c>
      <c r="D6" s="38"/>
      <c r="E6" s="3">
        <f aca="true" t="shared" si="1" ref="E6:J6">MEDIAN(E$11:E$65536)</f>
        <v>0.5149950494283947</v>
      </c>
      <c r="F6" s="4">
        <f t="shared" si="1"/>
        <v>0.11346039879222339</v>
      </c>
      <c r="G6" s="4">
        <f t="shared" si="1"/>
        <v>0.4509864371859512</v>
      </c>
      <c r="H6" s="5">
        <f t="shared" si="1"/>
        <v>0.6864452176332538</v>
      </c>
      <c r="I6" s="5">
        <f t="shared" si="1"/>
        <v>0.6330209771352993</v>
      </c>
      <c r="J6" s="5">
        <f t="shared" si="1"/>
        <v>0.7894499727394326</v>
      </c>
    </row>
    <row r="7" spans="1:10" ht="14.25" customHeight="1" thickBot="1">
      <c r="A7" s="45"/>
      <c r="B7" s="46"/>
      <c r="C7" s="37" t="s">
        <v>10</v>
      </c>
      <c r="D7" s="38"/>
      <c r="E7" s="3">
        <f aca="true" t="shared" si="2" ref="E7:J7">MAX(E$11:E$65536)</f>
        <v>0.6950153169508845</v>
      </c>
      <c r="F7" s="4">
        <f t="shared" si="2"/>
        <v>0.24284682684665648</v>
      </c>
      <c r="G7" s="4">
        <f t="shared" si="2"/>
        <v>1</v>
      </c>
      <c r="H7" s="5">
        <f t="shared" si="2"/>
        <v>1</v>
      </c>
      <c r="I7" s="5">
        <f t="shared" si="2"/>
        <v>0.910725143913516</v>
      </c>
      <c r="J7" s="5">
        <f t="shared" si="2"/>
        <v>0.9519578029877513</v>
      </c>
    </row>
    <row r="8" spans="1:10" ht="14.25" customHeight="1" thickBot="1">
      <c r="A8" s="41">
        <v>2016</v>
      </c>
      <c r="B8" s="42"/>
      <c r="C8" s="37" t="s">
        <v>11</v>
      </c>
      <c r="D8" s="38"/>
      <c r="E8" s="3">
        <f aca="true" t="shared" si="3" ref="E8:J8">MIN(E$11:E$65536)</f>
        <v>0.1670233610896745</v>
      </c>
      <c r="F8" s="4">
        <f t="shared" si="3"/>
        <v>0.04808295083642732</v>
      </c>
      <c r="G8" s="4">
        <f t="shared" si="3"/>
        <v>0</v>
      </c>
      <c r="H8" s="5">
        <f t="shared" si="3"/>
        <v>0.35930171861118915</v>
      </c>
      <c r="I8" s="5">
        <f t="shared" si="3"/>
        <v>0</v>
      </c>
      <c r="J8" s="5">
        <f t="shared" si="3"/>
        <v>0.5104455976607308</v>
      </c>
    </row>
    <row r="9" spans="1:10" ht="15.75" thickBot="1">
      <c r="A9" s="26" t="s">
        <v>12</v>
      </c>
      <c r="B9" s="27"/>
      <c r="C9" s="28" t="s">
        <v>13</v>
      </c>
      <c r="D9" s="30" t="s">
        <v>14</v>
      </c>
      <c r="E9" s="32" t="s">
        <v>2</v>
      </c>
      <c r="F9" s="34" t="s">
        <v>3</v>
      </c>
      <c r="G9" s="34" t="s">
        <v>4</v>
      </c>
      <c r="H9" s="22" t="s">
        <v>5</v>
      </c>
      <c r="I9" s="22" t="s">
        <v>6</v>
      </c>
      <c r="J9" s="24" t="s">
        <v>7</v>
      </c>
    </row>
    <row r="10" spans="1:10" ht="15.75" thickBot="1">
      <c r="A10" s="6" t="s">
        <v>15</v>
      </c>
      <c r="B10" s="7" t="s">
        <v>16</v>
      </c>
      <c r="C10" s="29"/>
      <c r="D10" s="31"/>
      <c r="E10" s="33"/>
      <c r="F10" s="35"/>
      <c r="G10" s="36"/>
      <c r="H10" s="23"/>
      <c r="I10" s="23"/>
      <c r="J10" s="25"/>
    </row>
    <row r="11" spans="1:10" ht="15.75" thickBot="1">
      <c r="A11" s="8">
        <v>135</v>
      </c>
      <c r="B11" s="8">
        <v>1</v>
      </c>
      <c r="C11" s="9" t="s">
        <v>1</v>
      </c>
      <c r="D11" s="10" t="s">
        <v>17</v>
      </c>
      <c r="E11" s="3">
        <v>0.6950153169508845</v>
      </c>
      <c r="F11" s="11">
        <v>0.24284682684665648</v>
      </c>
      <c r="G11" s="12">
        <v>0.5685930642040884</v>
      </c>
      <c r="H11" s="11">
        <v>1</v>
      </c>
      <c r="I11" s="11">
        <v>0.910725143913516</v>
      </c>
      <c r="J11" s="11">
        <v>0.8252818408392574</v>
      </c>
    </row>
    <row r="12" spans="1:10" ht="15.75" thickBot="1">
      <c r="A12" s="13">
        <v>291</v>
      </c>
      <c r="B12" s="13">
        <v>2</v>
      </c>
      <c r="C12" s="14" t="s">
        <v>1</v>
      </c>
      <c r="D12" s="15" t="s">
        <v>18</v>
      </c>
      <c r="E12" s="16">
        <v>0.6532072061216223</v>
      </c>
      <c r="F12" s="17">
        <v>0.13526982968932477</v>
      </c>
      <c r="G12" s="18">
        <v>1</v>
      </c>
      <c r="H12" s="17">
        <v>0.8691840139478464</v>
      </c>
      <c r="I12" s="17">
        <v>0.47559693779770507</v>
      </c>
      <c r="J12" s="17">
        <v>0.9519578029877513</v>
      </c>
    </row>
    <row r="13" spans="1:10" ht="15.75" thickBot="1">
      <c r="A13" s="8">
        <v>1429</v>
      </c>
      <c r="B13" s="8">
        <v>3</v>
      </c>
      <c r="C13" s="9" t="s">
        <v>1</v>
      </c>
      <c r="D13" s="10" t="s">
        <v>19</v>
      </c>
      <c r="E13" s="3">
        <v>0.5288188689743808</v>
      </c>
      <c r="F13" s="11">
        <v>0.10454259035076739</v>
      </c>
      <c r="G13" s="12">
        <v>0.42023907911023217</v>
      </c>
      <c r="H13" s="11">
        <v>0.824628107719093</v>
      </c>
      <c r="I13" s="11">
        <v>0.602709604748413</v>
      </c>
      <c r="J13" s="11">
        <v>0.8959200804046703</v>
      </c>
    </row>
    <row r="14" spans="1:10" ht="15.75" thickBot="1">
      <c r="A14" s="13">
        <v>1553</v>
      </c>
      <c r="B14" s="13">
        <v>4</v>
      </c>
      <c r="C14" s="14" t="s">
        <v>1</v>
      </c>
      <c r="D14" s="15" t="s">
        <v>20</v>
      </c>
      <c r="E14" s="16">
        <v>0.5193594427698454</v>
      </c>
      <c r="F14" s="17">
        <v>0.16072105580114374</v>
      </c>
      <c r="G14" s="18">
        <v>0.4347131768451178</v>
      </c>
      <c r="H14" s="17">
        <v>1</v>
      </c>
      <c r="I14" s="17">
        <v>0.4322128749041029</v>
      </c>
      <c r="J14" s="17">
        <v>0.6313884357101339</v>
      </c>
    </row>
    <row r="15" spans="1:10" ht="15.75" thickBot="1">
      <c r="A15" s="8">
        <v>1696</v>
      </c>
      <c r="B15" s="8">
        <v>5</v>
      </c>
      <c r="C15" s="9" t="s">
        <v>1</v>
      </c>
      <c r="D15" s="10" t="s">
        <v>21</v>
      </c>
      <c r="E15" s="3">
        <v>0.510630656086944</v>
      </c>
      <c r="F15" s="11">
        <v>0.05073169795124776</v>
      </c>
      <c r="G15" s="12">
        <v>0.7361743022431343</v>
      </c>
      <c r="H15" s="11">
        <v>0.5482623275474148</v>
      </c>
      <c r="I15" s="11">
        <v>0.7074365447954074</v>
      </c>
      <c r="J15" s="11">
        <v>0.5104455976607308</v>
      </c>
    </row>
    <row r="16" spans="1:10" ht="15.75" thickBot="1">
      <c r="A16" s="13">
        <v>2269</v>
      </c>
      <c r="B16" s="13">
        <v>6</v>
      </c>
      <c r="C16" s="14" t="s">
        <v>1</v>
      </c>
      <c r="D16" s="15" t="s">
        <v>22</v>
      </c>
      <c r="E16" s="16">
        <v>0.4677340852235277</v>
      </c>
      <c r="F16" s="17">
        <v>0.1223782072336794</v>
      </c>
      <c r="G16" s="18">
        <v>0.46725969752678465</v>
      </c>
      <c r="H16" s="17">
        <v>0.3791390982480131</v>
      </c>
      <c r="I16" s="17">
        <v>0.8478606569479747</v>
      </c>
      <c r="J16" s="17">
        <v>0.5899061173332603</v>
      </c>
    </row>
    <row r="17" spans="1:10" ht="15.75" thickBot="1">
      <c r="A17" s="8">
        <v>3817</v>
      </c>
      <c r="B17" s="8">
        <v>7</v>
      </c>
      <c r="C17" s="9" t="s">
        <v>1</v>
      </c>
      <c r="D17" s="10" t="s">
        <v>23</v>
      </c>
      <c r="E17" s="3">
        <v>0.3404791689406819</v>
      </c>
      <c r="F17" s="11">
        <v>0.05586801411041483</v>
      </c>
      <c r="G17" s="12">
        <v>0</v>
      </c>
      <c r="H17" s="11">
        <v>0.4202095011536389</v>
      </c>
      <c r="I17" s="11">
        <v>0.6633323495221857</v>
      </c>
      <c r="J17" s="11">
        <v>0.8411194936377802</v>
      </c>
    </row>
    <row r="18" spans="1:10" ht="15.75" thickBot="1">
      <c r="A18" s="13">
        <v>4487</v>
      </c>
      <c r="B18" s="13">
        <v>8</v>
      </c>
      <c r="C18" s="14" t="s">
        <v>1</v>
      </c>
      <c r="D18" s="15" t="s">
        <v>24</v>
      </c>
      <c r="E18" s="16">
        <v>0.1670233610896745</v>
      </c>
      <c r="F18" s="17">
        <v>0.04808295083642732</v>
      </c>
      <c r="G18" s="18">
        <v>0</v>
      </c>
      <c r="H18" s="17">
        <v>0.35930171861118915</v>
      </c>
      <c r="I18" s="17">
        <v>0</v>
      </c>
      <c r="J18" s="17">
        <v>0.7536181046396078</v>
      </c>
    </row>
    <row r="19" spans="1:10" ht="15.75" thickBot="1">
      <c r="A19" s="8"/>
      <c r="B19" s="8"/>
      <c r="C19" s="9" t="s">
        <v>1</v>
      </c>
      <c r="D19" s="10" t="s">
        <v>25</v>
      </c>
      <c r="E19" s="3" t="s">
        <v>26</v>
      </c>
      <c r="F19" s="11" t="s">
        <v>26</v>
      </c>
      <c r="G19" s="12" t="s">
        <v>26</v>
      </c>
      <c r="H19" s="11" t="s">
        <v>26</v>
      </c>
      <c r="I19" s="11" t="s">
        <v>26</v>
      </c>
      <c r="J19" s="11" t="s">
        <v>26</v>
      </c>
    </row>
    <row r="20" spans="1:10" ht="15.75" thickBot="1">
      <c r="A20" s="13"/>
      <c r="B20" s="13"/>
      <c r="C20" s="14" t="s">
        <v>1</v>
      </c>
      <c r="D20" s="15" t="s">
        <v>27</v>
      </c>
      <c r="E20" s="16" t="s">
        <v>26</v>
      </c>
      <c r="F20" s="17" t="s">
        <v>26</v>
      </c>
      <c r="G20" s="18" t="s">
        <v>26</v>
      </c>
      <c r="H20" s="17" t="s">
        <v>26</v>
      </c>
      <c r="I20" s="17" t="s">
        <v>26</v>
      </c>
      <c r="J20" s="17" t="s">
        <v>26</v>
      </c>
    </row>
    <row r="21" spans="1:10" ht="15.75" thickBot="1">
      <c r="A21" s="8"/>
      <c r="B21" s="8"/>
      <c r="C21" s="9" t="s">
        <v>1</v>
      </c>
      <c r="D21" s="10" t="s">
        <v>28</v>
      </c>
      <c r="E21" s="3" t="s">
        <v>26</v>
      </c>
      <c r="F21" s="11" t="s">
        <v>26</v>
      </c>
      <c r="G21" s="12" t="s">
        <v>26</v>
      </c>
      <c r="H21" s="11" t="s">
        <v>26</v>
      </c>
      <c r="I21" s="11" t="s">
        <v>26</v>
      </c>
      <c r="J21" s="11" t="s">
        <v>26</v>
      </c>
    </row>
    <row r="22" spans="1:10" ht="15.75" thickBot="1">
      <c r="A22" s="13"/>
      <c r="B22" s="13"/>
      <c r="C22" s="14" t="s">
        <v>1</v>
      </c>
      <c r="D22" s="15" t="s">
        <v>29</v>
      </c>
      <c r="E22" s="16" t="s">
        <v>26</v>
      </c>
      <c r="F22" s="17" t="s">
        <v>26</v>
      </c>
      <c r="G22" s="18" t="s">
        <v>26</v>
      </c>
      <c r="H22" s="17" t="s">
        <v>26</v>
      </c>
      <c r="I22" s="17" t="s">
        <v>26</v>
      </c>
      <c r="J22" s="17" t="s">
        <v>26</v>
      </c>
    </row>
    <row r="23" spans="1:10" ht="15.75" thickBot="1">
      <c r="A23" s="8"/>
      <c r="B23" s="8"/>
      <c r="C23" s="9" t="s">
        <v>1</v>
      </c>
      <c r="D23" s="10" t="s">
        <v>30</v>
      </c>
      <c r="E23" s="3" t="s">
        <v>26</v>
      </c>
      <c r="F23" s="11" t="s">
        <v>26</v>
      </c>
      <c r="G23" s="12" t="s">
        <v>26</v>
      </c>
      <c r="H23" s="11" t="s">
        <v>26</v>
      </c>
      <c r="I23" s="11" t="s">
        <v>26</v>
      </c>
      <c r="J23" s="11" t="s">
        <v>26</v>
      </c>
    </row>
    <row r="24" spans="1:10" ht="15.75" thickBot="1">
      <c r="A24" s="13"/>
      <c r="B24" s="13"/>
      <c r="C24" s="14" t="s">
        <v>1</v>
      </c>
      <c r="D24" s="15" t="s">
        <v>31</v>
      </c>
      <c r="E24" s="16" t="s">
        <v>26</v>
      </c>
      <c r="F24" s="17" t="s">
        <v>26</v>
      </c>
      <c r="G24" s="18" t="s">
        <v>26</v>
      </c>
      <c r="H24" s="17" t="s">
        <v>26</v>
      </c>
      <c r="I24" s="17" t="s">
        <v>26</v>
      </c>
      <c r="J24" s="17" t="s">
        <v>26</v>
      </c>
    </row>
    <row r="25" spans="1:10" ht="15.75" thickBot="1">
      <c r="A25" s="8"/>
      <c r="B25" s="8"/>
      <c r="C25" s="9" t="s">
        <v>1</v>
      </c>
      <c r="D25" s="10" t="s">
        <v>32</v>
      </c>
      <c r="E25" s="3" t="s">
        <v>26</v>
      </c>
      <c r="F25" s="11" t="s">
        <v>26</v>
      </c>
      <c r="G25" s="12" t="s">
        <v>26</v>
      </c>
      <c r="H25" s="11" t="s">
        <v>26</v>
      </c>
      <c r="I25" s="11" t="s">
        <v>26</v>
      </c>
      <c r="J25" s="11" t="s">
        <v>26</v>
      </c>
    </row>
    <row r="27" ht="15">
      <c r="B27" s="19" t="s">
        <v>33</v>
      </c>
    </row>
  </sheetData>
  <sheetProtection password="CDF8" sheet="1" objects="1" scenarios="1"/>
  <mergeCells count="22">
    <mergeCell ref="A8:B8"/>
    <mergeCell ref="C8:D8"/>
    <mergeCell ref="A3:B7"/>
    <mergeCell ref="C3:D4"/>
    <mergeCell ref="E3:E4"/>
    <mergeCell ref="I3:I4"/>
    <mergeCell ref="J3:J4"/>
    <mergeCell ref="C5:D5"/>
    <mergeCell ref="C6:D6"/>
    <mergeCell ref="C7:D7"/>
    <mergeCell ref="F3:F4"/>
    <mergeCell ref="G3:G4"/>
    <mergeCell ref="H3:H4"/>
    <mergeCell ref="H9:H10"/>
    <mergeCell ref="I9:I10"/>
    <mergeCell ref="J9:J10"/>
    <mergeCell ref="A9:B9"/>
    <mergeCell ref="C9:C10"/>
    <mergeCell ref="D9:D10"/>
    <mergeCell ref="E9:E10"/>
    <mergeCell ref="F9:F10"/>
    <mergeCell ref="G9:G10"/>
  </mergeCells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7"/>
  <sheetViews>
    <sheetView showGridLines="0" zoomScalePageLayoutView="0"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C11" sqref="C11"/>
    </sheetView>
  </sheetViews>
  <sheetFormatPr defaultColWidth="0" defaultRowHeight="15"/>
  <cols>
    <col min="1" max="2" width="14.7109375" style="19" customWidth="1"/>
    <col min="3" max="3" width="4.7109375" style="20" bestFit="1" customWidth="1"/>
    <col min="4" max="4" width="28.00390625" style="21" bestFit="1" customWidth="1"/>
    <col min="5" max="6" width="11.7109375" style="20" customWidth="1"/>
    <col min="7" max="7" width="11.7109375" style="21" customWidth="1"/>
    <col min="8" max="8" width="13.28125" style="20" customWidth="1"/>
    <col min="9" max="9" width="11.7109375" style="20" customWidth="1"/>
    <col min="10" max="10" width="11.7109375" style="21" customWidth="1"/>
    <col min="11" max="223" width="9.140625" style="2" customWidth="1"/>
    <col min="224" max="224" width="19.57421875" style="2" customWidth="1"/>
    <col min="225" max="225" width="9.421875" style="2" customWidth="1"/>
    <col min="226" max="226" width="16.421875" style="2" customWidth="1"/>
    <col min="227" max="227" width="19.57421875" style="2" customWidth="1"/>
    <col min="228" max="228" width="15.7109375" style="2" customWidth="1"/>
    <col min="229" max="229" width="11.28125" style="2" customWidth="1"/>
    <col min="230" max="230" width="16.7109375" style="2" customWidth="1"/>
    <col min="231" max="231" width="4.140625" style="2" customWidth="1"/>
    <col min="232" max="232" width="3.8515625" style="2" customWidth="1"/>
    <col min="233" max="233" width="4.28125" style="2" customWidth="1"/>
    <col min="234" max="236" width="4.00390625" style="2" customWidth="1"/>
    <col min="237" max="237" width="3.8515625" style="2" customWidth="1"/>
    <col min="238" max="239" width="4.28125" style="2" customWidth="1"/>
    <col min="240" max="241" width="4.140625" style="2" customWidth="1"/>
    <col min="242" max="243" width="3.8515625" style="2" customWidth="1"/>
    <col min="244" max="244" width="3.57421875" style="2" customWidth="1"/>
    <col min="245" max="245" width="4.00390625" style="2" customWidth="1"/>
    <col min="246" max="247" width="4.140625" style="2" customWidth="1"/>
    <col min="248" max="249" width="4.00390625" style="2" customWidth="1"/>
    <col min="250" max="250" width="3.8515625" style="2" customWidth="1"/>
    <col min="251" max="251" width="4.140625" style="2" customWidth="1"/>
    <col min="252" max="255" width="0" style="2" hidden="1" customWidth="1"/>
    <col min="256" max="16384" width="9.140625" style="2" hidden="1" customWidth="1"/>
  </cols>
  <sheetData>
    <row r="1" spans="1:10" ht="61.5" customHeight="1">
      <c r="A1" s="1"/>
      <c r="B1" s="2"/>
      <c r="C1" s="2"/>
      <c r="D1" s="1"/>
      <c r="E1" s="2"/>
      <c r="F1" s="2"/>
      <c r="G1" s="1"/>
      <c r="H1" s="2"/>
      <c r="I1" s="2"/>
      <c r="J1" s="1"/>
    </row>
    <row r="2" spans="1:10" ht="48.75" customHeight="1">
      <c r="A2" s="1"/>
      <c r="B2" s="2"/>
      <c r="C2" s="2"/>
      <c r="D2" s="1"/>
      <c r="E2" s="2"/>
      <c r="F2" s="2"/>
      <c r="G2" s="1"/>
      <c r="H2" s="2"/>
      <c r="I2" s="2"/>
      <c r="J2" s="1"/>
    </row>
    <row r="3" spans="1:10" ht="14.25" customHeight="1">
      <c r="A3" s="43" t="s">
        <v>0</v>
      </c>
      <c r="B3" s="44"/>
      <c r="C3" s="47" t="s">
        <v>1</v>
      </c>
      <c r="D3" s="48"/>
      <c r="E3" s="39" t="s">
        <v>2</v>
      </c>
      <c r="F3" s="51" t="s">
        <v>3</v>
      </c>
      <c r="G3" s="39" t="s">
        <v>4</v>
      </c>
      <c r="H3" s="24" t="s">
        <v>5</v>
      </c>
      <c r="I3" s="24" t="s">
        <v>6</v>
      </c>
      <c r="J3" s="24" t="s">
        <v>7</v>
      </c>
    </row>
    <row r="4" spans="1:10" ht="14.25" customHeight="1" thickBot="1">
      <c r="A4" s="45"/>
      <c r="B4" s="46"/>
      <c r="C4" s="49"/>
      <c r="D4" s="50"/>
      <c r="E4" s="40"/>
      <c r="F4" s="52"/>
      <c r="G4" s="40"/>
      <c r="H4" s="25"/>
      <c r="I4" s="25"/>
      <c r="J4" s="25"/>
    </row>
    <row r="5" spans="1:10" ht="14.25" customHeight="1" thickBot="1">
      <c r="A5" s="45"/>
      <c r="B5" s="46"/>
      <c r="C5" s="37" t="s">
        <v>8</v>
      </c>
      <c r="D5" s="38"/>
      <c r="E5" s="4">
        <f aca="true" t="shared" si="0" ref="E5:J5">AVERAGE(E$11:E$65536)</f>
        <v>0.48528351326969515</v>
      </c>
      <c r="F5" s="3">
        <f t="shared" si="0"/>
        <v>0.11505514660245772</v>
      </c>
      <c r="G5" s="4">
        <f t="shared" si="0"/>
        <v>0.45337241499116965</v>
      </c>
      <c r="H5" s="5">
        <f t="shared" si="0"/>
        <v>0.6750905959033996</v>
      </c>
      <c r="I5" s="5">
        <f t="shared" si="0"/>
        <v>0.5799842640786631</v>
      </c>
      <c r="J5" s="5">
        <f t="shared" si="0"/>
        <v>0.7499546841516489</v>
      </c>
    </row>
    <row r="6" spans="1:10" ht="14.25" customHeight="1" thickBot="1">
      <c r="A6" s="45"/>
      <c r="B6" s="46"/>
      <c r="C6" s="37" t="s">
        <v>9</v>
      </c>
      <c r="D6" s="38"/>
      <c r="E6" s="4">
        <f aca="true" t="shared" si="1" ref="E6:J6">MEDIAN(E$11:E$65536)</f>
        <v>0.5149950494283947</v>
      </c>
      <c r="F6" s="3">
        <f t="shared" si="1"/>
        <v>0.11346039879222339</v>
      </c>
      <c r="G6" s="4">
        <f t="shared" si="1"/>
        <v>0.4509864371859512</v>
      </c>
      <c r="H6" s="5">
        <f t="shared" si="1"/>
        <v>0.6864452176332538</v>
      </c>
      <c r="I6" s="5">
        <f t="shared" si="1"/>
        <v>0.6330209771352993</v>
      </c>
      <c r="J6" s="5">
        <f t="shared" si="1"/>
        <v>0.7894499727394326</v>
      </c>
    </row>
    <row r="7" spans="1:10" ht="14.25" customHeight="1" thickBot="1">
      <c r="A7" s="45"/>
      <c r="B7" s="46"/>
      <c r="C7" s="37" t="s">
        <v>10</v>
      </c>
      <c r="D7" s="38"/>
      <c r="E7" s="4">
        <f aca="true" t="shared" si="2" ref="E7:J7">MAX(E$11:E$65536)</f>
        <v>0.6950153169508845</v>
      </c>
      <c r="F7" s="3">
        <f t="shared" si="2"/>
        <v>0.24284682684665648</v>
      </c>
      <c r="G7" s="4">
        <f t="shared" si="2"/>
        <v>1</v>
      </c>
      <c r="H7" s="5">
        <f t="shared" si="2"/>
        <v>1</v>
      </c>
      <c r="I7" s="5">
        <f t="shared" si="2"/>
        <v>0.910725143913516</v>
      </c>
      <c r="J7" s="5">
        <f t="shared" si="2"/>
        <v>0.9519578029877513</v>
      </c>
    </row>
    <row r="8" spans="1:10" ht="14.25" customHeight="1" thickBot="1">
      <c r="A8" s="41">
        <v>2016</v>
      </c>
      <c r="B8" s="42"/>
      <c r="C8" s="37" t="s">
        <v>11</v>
      </c>
      <c r="D8" s="38"/>
      <c r="E8" s="4">
        <f aca="true" t="shared" si="3" ref="E8:J8">MIN(E$11:E$65536)</f>
        <v>0.1670233610896745</v>
      </c>
      <c r="F8" s="3">
        <f t="shared" si="3"/>
        <v>0.04808295083642732</v>
      </c>
      <c r="G8" s="4">
        <f t="shared" si="3"/>
        <v>0</v>
      </c>
      <c r="H8" s="5">
        <f t="shared" si="3"/>
        <v>0.35930171861118915</v>
      </c>
      <c r="I8" s="5">
        <f t="shared" si="3"/>
        <v>0</v>
      </c>
      <c r="J8" s="5">
        <f t="shared" si="3"/>
        <v>0.5104455976607308</v>
      </c>
    </row>
    <row r="9" spans="1:10" ht="15.75" thickBot="1">
      <c r="A9" s="26" t="s">
        <v>34</v>
      </c>
      <c r="B9" s="27"/>
      <c r="C9" s="28" t="s">
        <v>13</v>
      </c>
      <c r="D9" s="30" t="s">
        <v>14</v>
      </c>
      <c r="E9" s="34" t="s">
        <v>2</v>
      </c>
      <c r="F9" s="32" t="s">
        <v>3</v>
      </c>
      <c r="G9" s="34" t="s">
        <v>4</v>
      </c>
      <c r="H9" s="22" t="s">
        <v>5</v>
      </c>
      <c r="I9" s="22" t="s">
        <v>6</v>
      </c>
      <c r="J9" s="24" t="s">
        <v>7</v>
      </c>
    </row>
    <row r="10" spans="1:10" ht="15.75" thickBot="1">
      <c r="A10" s="6" t="s">
        <v>15</v>
      </c>
      <c r="B10" s="7" t="s">
        <v>16</v>
      </c>
      <c r="C10" s="29"/>
      <c r="D10" s="31"/>
      <c r="E10" s="36"/>
      <c r="F10" s="33"/>
      <c r="G10" s="36"/>
      <c r="H10" s="23"/>
      <c r="I10" s="23"/>
      <c r="J10" s="25"/>
    </row>
    <row r="11" spans="1:10" ht="15.75" thickBot="1">
      <c r="A11" s="8">
        <v>1780</v>
      </c>
      <c r="B11" s="8">
        <v>1</v>
      </c>
      <c r="C11" s="9" t="s">
        <v>1</v>
      </c>
      <c r="D11" s="10" t="s">
        <v>17</v>
      </c>
      <c r="E11" s="12">
        <v>0.6950153169508845</v>
      </c>
      <c r="F11" s="3">
        <v>0.24284682684665648</v>
      </c>
      <c r="G11" s="12">
        <v>0.5685930642040884</v>
      </c>
      <c r="H11" s="11">
        <v>1</v>
      </c>
      <c r="I11" s="11">
        <v>0.910725143913516</v>
      </c>
      <c r="J11" s="11">
        <v>0.8252818408392574</v>
      </c>
    </row>
    <row r="12" spans="1:10" ht="15.75" thickBot="1">
      <c r="A12" s="13">
        <v>2630</v>
      </c>
      <c r="B12" s="13">
        <v>2</v>
      </c>
      <c r="C12" s="14" t="s">
        <v>1</v>
      </c>
      <c r="D12" s="15" t="s">
        <v>20</v>
      </c>
      <c r="E12" s="18">
        <v>0.5193594427698454</v>
      </c>
      <c r="F12" s="16">
        <v>0.16072105580114374</v>
      </c>
      <c r="G12" s="18">
        <v>0.4347131768451178</v>
      </c>
      <c r="H12" s="17">
        <v>1</v>
      </c>
      <c r="I12" s="17">
        <v>0.4322128749041029</v>
      </c>
      <c r="J12" s="17">
        <v>0.6313884357101339</v>
      </c>
    </row>
    <row r="13" spans="1:10" ht="15.75" thickBot="1">
      <c r="A13" s="8">
        <v>2984</v>
      </c>
      <c r="B13" s="8">
        <v>3</v>
      </c>
      <c r="C13" s="9" t="s">
        <v>1</v>
      </c>
      <c r="D13" s="10" t="s">
        <v>18</v>
      </c>
      <c r="E13" s="12">
        <v>0.6532072061216223</v>
      </c>
      <c r="F13" s="3">
        <v>0.13526982968932477</v>
      </c>
      <c r="G13" s="12">
        <v>1</v>
      </c>
      <c r="H13" s="11">
        <v>0.8691840139478464</v>
      </c>
      <c r="I13" s="11">
        <v>0.47559693779770507</v>
      </c>
      <c r="J13" s="11">
        <v>0.9519578029877513</v>
      </c>
    </row>
    <row r="14" spans="1:10" ht="15.75" thickBot="1">
      <c r="A14" s="13">
        <v>3191</v>
      </c>
      <c r="B14" s="13">
        <v>4</v>
      </c>
      <c r="C14" s="14" t="s">
        <v>1</v>
      </c>
      <c r="D14" s="15" t="s">
        <v>22</v>
      </c>
      <c r="E14" s="18">
        <v>0.4677340852235277</v>
      </c>
      <c r="F14" s="16">
        <v>0.1223782072336794</v>
      </c>
      <c r="G14" s="18">
        <v>0.46725969752678465</v>
      </c>
      <c r="H14" s="17">
        <v>0.3791390982480131</v>
      </c>
      <c r="I14" s="17">
        <v>0.8478606569479747</v>
      </c>
      <c r="J14" s="17">
        <v>0.5899061173332603</v>
      </c>
    </row>
    <row r="15" spans="1:10" ht="15.75" thickBot="1">
      <c r="A15" s="8">
        <v>3439</v>
      </c>
      <c r="B15" s="8">
        <v>5</v>
      </c>
      <c r="C15" s="9" t="s">
        <v>1</v>
      </c>
      <c r="D15" s="10" t="s">
        <v>19</v>
      </c>
      <c r="E15" s="12">
        <v>0.5288188689743808</v>
      </c>
      <c r="F15" s="3">
        <v>0.10454259035076739</v>
      </c>
      <c r="G15" s="12">
        <v>0.42023907911023217</v>
      </c>
      <c r="H15" s="11">
        <v>0.824628107719093</v>
      </c>
      <c r="I15" s="11">
        <v>0.602709604748413</v>
      </c>
      <c r="J15" s="11">
        <v>0.8959200804046703</v>
      </c>
    </row>
    <row r="16" spans="1:10" ht="15.75" thickBot="1">
      <c r="A16" s="13">
        <v>4172</v>
      </c>
      <c r="B16" s="13">
        <v>6</v>
      </c>
      <c r="C16" s="14" t="s">
        <v>1</v>
      </c>
      <c r="D16" s="15" t="s">
        <v>23</v>
      </c>
      <c r="E16" s="18">
        <v>0.3404791689406819</v>
      </c>
      <c r="F16" s="16">
        <v>0.05586801411041483</v>
      </c>
      <c r="G16" s="18">
        <v>0</v>
      </c>
      <c r="H16" s="17">
        <v>0.4202095011536389</v>
      </c>
      <c r="I16" s="17">
        <v>0.6633323495221857</v>
      </c>
      <c r="J16" s="17">
        <v>0.8411194936377802</v>
      </c>
    </row>
    <row r="17" spans="1:10" ht="15.75" thickBot="1">
      <c r="A17" s="8">
        <v>4234</v>
      </c>
      <c r="B17" s="8">
        <v>7</v>
      </c>
      <c r="C17" s="9" t="s">
        <v>1</v>
      </c>
      <c r="D17" s="10" t="s">
        <v>21</v>
      </c>
      <c r="E17" s="12">
        <v>0.510630656086944</v>
      </c>
      <c r="F17" s="3">
        <v>0.05073169795124776</v>
      </c>
      <c r="G17" s="12">
        <v>0.7361743022431343</v>
      </c>
      <c r="H17" s="11">
        <v>0.5482623275474148</v>
      </c>
      <c r="I17" s="11">
        <v>0.7074365447954074</v>
      </c>
      <c r="J17" s="11">
        <v>0.5104455976607308</v>
      </c>
    </row>
    <row r="18" spans="1:10" ht="15.75" thickBot="1">
      <c r="A18" s="13">
        <v>4262</v>
      </c>
      <c r="B18" s="13">
        <v>8</v>
      </c>
      <c r="C18" s="14" t="s">
        <v>1</v>
      </c>
      <c r="D18" s="15" t="s">
        <v>24</v>
      </c>
      <c r="E18" s="18">
        <v>0.1670233610896745</v>
      </c>
      <c r="F18" s="16">
        <v>0.04808295083642732</v>
      </c>
      <c r="G18" s="18">
        <v>0</v>
      </c>
      <c r="H18" s="17">
        <v>0.35930171861118915</v>
      </c>
      <c r="I18" s="17">
        <v>0</v>
      </c>
      <c r="J18" s="17">
        <v>0.7536181046396078</v>
      </c>
    </row>
    <row r="19" spans="1:10" ht="15.75" thickBot="1">
      <c r="A19" s="8"/>
      <c r="B19" s="8"/>
      <c r="C19" s="9" t="s">
        <v>1</v>
      </c>
      <c r="D19" s="10" t="s">
        <v>25</v>
      </c>
      <c r="E19" s="12" t="s">
        <v>26</v>
      </c>
      <c r="F19" s="3" t="s">
        <v>26</v>
      </c>
      <c r="G19" s="12" t="s">
        <v>26</v>
      </c>
      <c r="H19" s="11" t="s">
        <v>26</v>
      </c>
      <c r="I19" s="11" t="s">
        <v>26</v>
      </c>
      <c r="J19" s="11" t="s">
        <v>26</v>
      </c>
    </row>
    <row r="20" spans="1:10" ht="15.75" thickBot="1">
      <c r="A20" s="13"/>
      <c r="B20" s="13"/>
      <c r="C20" s="14" t="s">
        <v>1</v>
      </c>
      <c r="D20" s="15" t="s">
        <v>27</v>
      </c>
      <c r="E20" s="18" t="s">
        <v>26</v>
      </c>
      <c r="F20" s="16" t="s">
        <v>26</v>
      </c>
      <c r="G20" s="18" t="s">
        <v>26</v>
      </c>
      <c r="H20" s="17" t="s">
        <v>26</v>
      </c>
      <c r="I20" s="17" t="s">
        <v>26</v>
      </c>
      <c r="J20" s="17" t="s">
        <v>26</v>
      </c>
    </row>
    <row r="21" spans="1:10" ht="15.75" thickBot="1">
      <c r="A21" s="8"/>
      <c r="B21" s="8"/>
      <c r="C21" s="9" t="s">
        <v>1</v>
      </c>
      <c r="D21" s="10" t="s">
        <v>28</v>
      </c>
      <c r="E21" s="12" t="s">
        <v>26</v>
      </c>
      <c r="F21" s="3" t="s">
        <v>26</v>
      </c>
      <c r="G21" s="12" t="s">
        <v>26</v>
      </c>
      <c r="H21" s="11" t="s">
        <v>26</v>
      </c>
      <c r="I21" s="11" t="s">
        <v>26</v>
      </c>
      <c r="J21" s="11" t="s">
        <v>26</v>
      </c>
    </row>
    <row r="22" spans="1:10" ht="15.75" thickBot="1">
      <c r="A22" s="13"/>
      <c r="B22" s="13"/>
      <c r="C22" s="14" t="s">
        <v>1</v>
      </c>
      <c r="D22" s="15" t="s">
        <v>29</v>
      </c>
      <c r="E22" s="18" t="s">
        <v>26</v>
      </c>
      <c r="F22" s="16" t="s">
        <v>26</v>
      </c>
      <c r="G22" s="18" t="s">
        <v>26</v>
      </c>
      <c r="H22" s="17" t="s">
        <v>26</v>
      </c>
      <c r="I22" s="17" t="s">
        <v>26</v>
      </c>
      <c r="J22" s="17" t="s">
        <v>26</v>
      </c>
    </row>
    <row r="23" spans="1:10" ht="15.75" thickBot="1">
      <c r="A23" s="8"/>
      <c r="B23" s="8"/>
      <c r="C23" s="9" t="s">
        <v>1</v>
      </c>
      <c r="D23" s="10" t="s">
        <v>30</v>
      </c>
      <c r="E23" s="12" t="s">
        <v>26</v>
      </c>
      <c r="F23" s="3" t="s">
        <v>26</v>
      </c>
      <c r="G23" s="12" t="s">
        <v>26</v>
      </c>
      <c r="H23" s="11" t="s">
        <v>26</v>
      </c>
      <c r="I23" s="11" t="s">
        <v>26</v>
      </c>
      <c r="J23" s="11" t="s">
        <v>26</v>
      </c>
    </row>
    <row r="24" spans="1:10" ht="15.75" thickBot="1">
      <c r="A24" s="13"/>
      <c r="B24" s="13"/>
      <c r="C24" s="14" t="s">
        <v>1</v>
      </c>
      <c r="D24" s="15" t="s">
        <v>31</v>
      </c>
      <c r="E24" s="18" t="s">
        <v>26</v>
      </c>
      <c r="F24" s="16" t="s">
        <v>26</v>
      </c>
      <c r="G24" s="18" t="s">
        <v>26</v>
      </c>
      <c r="H24" s="17" t="s">
        <v>26</v>
      </c>
      <c r="I24" s="17" t="s">
        <v>26</v>
      </c>
      <c r="J24" s="17" t="s">
        <v>26</v>
      </c>
    </row>
    <row r="25" spans="1:10" ht="15.75" thickBot="1">
      <c r="A25" s="8"/>
      <c r="B25" s="8"/>
      <c r="C25" s="9" t="s">
        <v>1</v>
      </c>
      <c r="D25" s="10" t="s">
        <v>32</v>
      </c>
      <c r="E25" s="12" t="s">
        <v>26</v>
      </c>
      <c r="F25" s="3" t="s">
        <v>26</v>
      </c>
      <c r="G25" s="12" t="s">
        <v>26</v>
      </c>
      <c r="H25" s="11" t="s">
        <v>26</v>
      </c>
      <c r="I25" s="11" t="s">
        <v>26</v>
      </c>
      <c r="J25" s="11" t="s">
        <v>26</v>
      </c>
    </row>
    <row r="27" ht="15">
      <c r="B27" s="19" t="s">
        <v>33</v>
      </c>
    </row>
  </sheetData>
  <sheetProtection password="CDF8" sheet="1" objects="1" scenarios="1"/>
  <mergeCells count="22">
    <mergeCell ref="A8:B8"/>
    <mergeCell ref="C8:D8"/>
    <mergeCell ref="A3:B7"/>
    <mergeCell ref="C3:D4"/>
    <mergeCell ref="E3:E4"/>
    <mergeCell ref="I3:I4"/>
    <mergeCell ref="J3:J4"/>
    <mergeCell ref="C5:D5"/>
    <mergeCell ref="C6:D6"/>
    <mergeCell ref="C7:D7"/>
    <mergeCell ref="F3:F4"/>
    <mergeCell ref="G3:G4"/>
    <mergeCell ref="H3:H4"/>
    <mergeCell ref="H9:H10"/>
    <mergeCell ref="I9:I10"/>
    <mergeCell ref="J9:J10"/>
    <mergeCell ref="A9:B9"/>
    <mergeCell ref="C9:C10"/>
    <mergeCell ref="D9:D10"/>
    <mergeCell ref="E9:E10"/>
    <mergeCell ref="F9:F10"/>
    <mergeCell ref="G9:G10"/>
  </mergeCells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7"/>
  <sheetViews>
    <sheetView showGridLines="0" zoomScalePageLayoutView="0"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K1" sqref="K1"/>
    </sheetView>
  </sheetViews>
  <sheetFormatPr defaultColWidth="0" defaultRowHeight="15"/>
  <cols>
    <col min="1" max="2" width="14.7109375" style="19" customWidth="1"/>
    <col min="3" max="3" width="4.7109375" style="20" bestFit="1" customWidth="1"/>
    <col min="4" max="4" width="28.00390625" style="21" bestFit="1" customWidth="1"/>
    <col min="5" max="6" width="11.7109375" style="20" customWidth="1"/>
    <col min="7" max="7" width="11.7109375" style="21" customWidth="1"/>
    <col min="8" max="8" width="13.28125" style="20" customWidth="1"/>
    <col min="9" max="9" width="11.7109375" style="20" customWidth="1"/>
    <col min="10" max="10" width="11.7109375" style="21" customWidth="1"/>
    <col min="11" max="223" width="9.140625" style="2" customWidth="1"/>
    <col min="224" max="224" width="19.57421875" style="2" customWidth="1"/>
    <col min="225" max="225" width="9.421875" style="2" customWidth="1"/>
    <col min="226" max="226" width="16.421875" style="2" customWidth="1"/>
    <col min="227" max="227" width="19.57421875" style="2" customWidth="1"/>
    <col min="228" max="228" width="15.7109375" style="2" customWidth="1"/>
    <col min="229" max="229" width="11.28125" style="2" customWidth="1"/>
    <col min="230" max="230" width="16.7109375" style="2" customWidth="1"/>
    <col min="231" max="231" width="4.140625" style="2" customWidth="1"/>
    <col min="232" max="232" width="3.8515625" style="2" customWidth="1"/>
    <col min="233" max="233" width="4.28125" style="2" customWidth="1"/>
    <col min="234" max="236" width="4.00390625" style="2" customWidth="1"/>
    <col min="237" max="237" width="3.8515625" style="2" customWidth="1"/>
    <col min="238" max="239" width="4.28125" style="2" customWidth="1"/>
    <col min="240" max="241" width="4.140625" style="2" customWidth="1"/>
    <col min="242" max="243" width="3.8515625" style="2" customWidth="1"/>
    <col min="244" max="244" width="3.57421875" style="2" customWidth="1"/>
    <col min="245" max="245" width="4.00390625" style="2" customWidth="1"/>
    <col min="246" max="247" width="4.140625" style="2" customWidth="1"/>
    <col min="248" max="249" width="4.00390625" style="2" customWidth="1"/>
    <col min="250" max="250" width="3.8515625" style="2" customWidth="1"/>
    <col min="251" max="251" width="4.140625" style="2" customWidth="1"/>
    <col min="252" max="255" width="0" style="2" hidden="1" customWidth="1"/>
    <col min="256" max="16384" width="9.140625" style="2" hidden="1" customWidth="1"/>
  </cols>
  <sheetData>
    <row r="1" spans="1:10" ht="61.5" customHeight="1">
      <c r="A1" s="1"/>
      <c r="B1" s="2"/>
      <c r="C1" s="2"/>
      <c r="D1" s="1"/>
      <c r="E1" s="2"/>
      <c r="F1" s="2"/>
      <c r="G1" s="1"/>
      <c r="H1" s="2"/>
      <c r="I1" s="2"/>
      <c r="J1" s="1"/>
    </row>
    <row r="2" spans="1:10" ht="48.75" customHeight="1">
      <c r="A2" s="1"/>
      <c r="B2" s="2"/>
      <c r="C2" s="2"/>
      <c r="D2" s="1"/>
      <c r="E2" s="2"/>
      <c r="F2" s="2"/>
      <c r="G2" s="1"/>
      <c r="H2" s="2"/>
      <c r="I2" s="2"/>
      <c r="J2" s="1"/>
    </row>
    <row r="3" spans="1:10" ht="14.25" customHeight="1">
      <c r="A3" s="43" t="s">
        <v>0</v>
      </c>
      <c r="B3" s="44"/>
      <c r="C3" s="47" t="s">
        <v>1</v>
      </c>
      <c r="D3" s="48"/>
      <c r="E3" s="39" t="s">
        <v>2</v>
      </c>
      <c r="F3" s="39" t="s">
        <v>3</v>
      </c>
      <c r="G3" s="51" t="s">
        <v>4</v>
      </c>
      <c r="H3" s="24" t="s">
        <v>5</v>
      </c>
      <c r="I3" s="24" t="s">
        <v>6</v>
      </c>
      <c r="J3" s="24" t="s">
        <v>7</v>
      </c>
    </row>
    <row r="4" spans="1:10" ht="14.25" customHeight="1" thickBot="1">
      <c r="A4" s="45"/>
      <c r="B4" s="46"/>
      <c r="C4" s="49"/>
      <c r="D4" s="50"/>
      <c r="E4" s="40"/>
      <c r="F4" s="40"/>
      <c r="G4" s="52"/>
      <c r="H4" s="25"/>
      <c r="I4" s="25"/>
      <c r="J4" s="25"/>
    </row>
    <row r="5" spans="1:10" ht="14.25" customHeight="1" thickBot="1">
      <c r="A5" s="45"/>
      <c r="B5" s="46"/>
      <c r="C5" s="37" t="s">
        <v>8</v>
      </c>
      <c r="D5" s="38"/>
      <c r="E5" s="4">
        <f aca="true" t="shared" si="0" ref="E5:J5">AVERAGE(E$11:E$65536)</f>
        <v>0.48528351326969515</v>
      </c>
      <c r="F5" s="4">
        <f t="shared" si="0"/>
        <v>0.11505514660245772</v>
      </c>
      <c r="G5" s="3">
        <f t="shared" si="0"/>
        <v>0.4533724149911697</v>
      </c>
      <c r="H5" s="5">
        <f t="shared" si="0"/>
        <v>0.6750905959033996</v>
      </c>
      <c r="I5" s="5">
        <f t="shared" si="0"/>
        <v>0.5799842640786631</v>
      </c>
      <c r="J5" s="5">
        <f t="shared" si="0"/>
        <v>0.749954684151649</v>
      </c>
    </row>
    <row r="6" spans="1:10" ht="14.25" customHeight="1" thickBot="1">
      <c r="A6" s="45"/>
      <c r="B6" s="46"/>
      <c r="C6" s="37" t="s">
        <v>9</v>
      </c>
      <c r="D6" s="38"/>
      <c r="E6" s="4">
        <f aca="true" t="shared" si="1" ref="E6:J6">MEDIAN(E$11:E$65536)</f>
        <v>0.5149950494283947</v>
      </c>
      <c r="F6" s="4">
        <f t="shared" si="1"/>
        <v>0.11346039879222339</v>
      </c>
      <c r="G6" s="3">
        <f t="shared" si="1"/>
        <v>0.4509864371859512</v>
      </c>
      <c r="H6" s="5">
        <f t="shared" si="1"/>
        <v>0.6864452176332538</v>
      </c>
      <c r="I6" s="5">
        <f t="shared" si="1"/>
        <v>0.6330209771352993</v>
      </c>
      <c r="J6" s="5">
        <f t="shared" si="1"/>
        <v>0.7894499727394326</v>
      </c>
    </row>
    <row r="7" spans="1:10" ht="14.25" customHeight="1" thickBot="1">
      <c r="A7" s="45"/>
      <c r="B7" s="46"/>
      <c r="C7" s="37" t="s">
        <v>10</v>
      </c>
      <c r="D7" s="38"/>
      <c r="E7" s="4">
        <f aca="true" t="shared" si="2" ref="E7:J7">MAX(E$11:E$65536)</f>
        <v>0.6950153169508845</v>
      </c>
      <c r="F7" s="4">
        <f t="shared" si="2"/>
        <v>0.24284682684665648</v>
      </c>
      <c r="G7" s="3">
        <f t="shared" si="2"/>
        <v>1</v>
      </c>
      <c r="H7" s="5">
        <f t="shared" si="2"/>
        <v>1</v>
      </c>
      <c r="I7" s="5">
        <f t="shared" si="2"/>
        <v>0.910725143913516</v>
      </c>
      <c r="J7" s="5">
        <f t="shared" si="2"/>
        <v>0.9519578029877513</v>
      </c>
    </row>
    <row r="8" spans="1:10" ht="14.25" customHeight="1" thickBot="1">
      <c r="A8" s="41">
        <v>2016</v>
      </c>
      <c r="B8" s="42"/>
      <c r="C8" s="37" t="s">
        <v>11</v>
      </c>
      <c r="D8" s="38"/>
      <c r="E8" s="4">
        <f aca="true" t="shared" si="3" ref="E8:J8">MIN(E$11:E$65536)</f>
        <v>0.1670233610896745</v>
      </c>
      <c r="F8" s="4">
        <f t="shared" si="3"/>
        <v>0.04808295083642732</v>
      </c>
      <c r="G8" s="3">
        <f t="shared" si="3"/>
        <v>0</v>
      </c>
      <c r="H8" s="5">
        <f t="shared" si="3"/>
        <v>0.35930171861118915</v>
      </c>
      <c r="I8" s="5">
        <f t="shared" si="3"/>
        <v>0</v>
      </c>
      <c r="J8" s="5">
        <f t="shared" si="3"/>
        <v>0.5104455976607308</v>
      </c>
    </row>
    <row r="9" spans="1:10" ht="15.75" thickBot="1">
      <c r="A9" s="26" t="s">
        <v>35</v>
      </c>
      <c r="B9" s="27"/>
      <c r="C9" s="28" t="s">
        <v>13</v>
      </c>
      <c r="D9" s="30" t="s">
        <v>14</v>
      </c>
      <c r="E9" s="34" t="s">
        <v>2</v>
      </c>
      <c r="F9" s="34" t="s">
        <v>3</v>
      </c>
      <c r="G9" s="32" t="s">
        <v>4</v>
      </c>
      <c r="H9" s="22" t="s">
        <v>5</v>
      </c>
      <c r="I9" s="22" t="s">
        <v>6</v>
      </c>
      <c r="J9" s="24" t="s">
        <v>7</v>
      </c>
    </row>
    <row r="10" spans="1:10" ht="15.75" thickBot="1">
      <c r="A10" s="6" t="s">
        <v>15</v>
      </c>
      <c r="B10" s="7" t="s">
        <v>16</v>
      </c>
      <c r="C10" s="29"/>
      <c r="D10" s="31"/>
      <c r="E10" s="36"/>
      <c r="F10" s="35"/>
      <c r="G10" s="33"/>
      <c r="H10" s="23"/>
      <c r="I10" s="23"/>
      <c r="J10" s="25"/>
    </row>
    <row r="11" spans="1:10" ht="15.75" thickBot="1">
      <c r="A11" s="8">
        <v>1</v>
      </c>
      <c r="B11" s="8">
        <v>1</v>
      </c>
      <c r="C11" s="9" t="s">
        <v>1</v>
      </c>
      <c r="D11" s="10" t="s">
        <v>18</v>
      </c>
      <c r="E11" s="12">
        <v>0.6532072061216223</v>
      </c>
      <c r="F11" s="11">
        <v>0.13526982968932477</v>
      </c>
      <c r="G11" s="3">
        <v>1</v>
      </c>
      <c r="H11" s="11">
        <v>0.8691840139478464</v>
      </c>
      <c r="I11" s="11">
        <v>0.47559693779770507</v>
      </c>
      <c r="J11" s="11">
        <v>0.9519578029877513</v>
      </c>
    </row>
    <row r="12" spans="1:10" ht="15.75" thickBot="1">
      <c r="A12" s="13">
        <v>330</v>
      </c>
      <c r="B12" s="13">
        <v>2</v>
      </c>
      <c r="C12" s="14" t="s">
        <v>1</v>
      </c>
      <c r="D12" s="15" t="s">
        <v>21</v>
      </c>
      <c r="E12" s="18">
        <v>0.510630656086944</v>
      </c>
      <c r="F12" s="17">
        <v>0.05073169795124776</v>
      </c>
      <c r="G12" s="16">
        <v>0.7361743022431343</v>
      </c>
      <c r="H12" s="17">
        <v>0.5482623275474148</v>
      </c>
      <c r="I12" s="17">
        <v>0.7074365447954074</v>
      </c>
      <c r="J12" s="17">
        <v>0.5104455976607308</v>
      </c>
    </row>
    <row r="13" spans="1:10" ht="15.75" thickBot="1">
      <c r="A13" s="8">
        <v>1964</v>
      </c>
      <c r="B13" s="8">
        <v>3</v>
      </c>
      <c r="C13" s="9" t="s">
        <v>1</v>
      </c>
      <c r="D13" s="10" t="s">
        <v>17</v>
      </c>
      <c r="E13" s="12">
        <v>0.6950153169508845</v>
      </c>
      <c r="F13" s="11">
        <v>0.24284682684665648</v>
      </c>
      <c r="G13" s="3">
        <v>0.5685930642040884</v>
      </c>
      <c r="H13" s="11">
        <v>1</v>
      </c>
      <c r="I13" s="11">
        <v>0.910725143913516</v>
      </c>
      <c r="J13" s="11">
        <v>0.8252818408392574</v>
      </c>
    </row>
    <row r="14" spans="1:10" ht="15.75" thickBot="1">
      <c r="A14" s="13">
        <v>3484</v>
      </c>
      <c r="B14" s="13">
        <v>4</v>
      </c>
      <c r="C14" s="14" t="s">
        <v>1</v>
      </c>
      <c r="D14" s="15" t="s">
        <v>22</v>
      </c>
      <c r="E14" s="18">
        <v>0.4677340852235277</v>
      </c>
      <c r="F14" s="17">
        <v>0.1223782072336794</v>
      </c>
      <c r="G14" s="16">
        <v>0.46725969752678465</v>
      </c>
      <c r="H14" s="17">
        <v>0.3791390982480131</v>
      </c>
      <c r="I14" s="17">
        <v>0.8478606569479747</v>
      </c>
      <c r="J14" s="17">
        <v>0.5899061173332603</v>
      </c>
    </row>
    <row r="15" spans="1:10" ht="15.75" thickBot="1">
      <c r="A15" s="8">
        <v>3765</v>
      </c>
      <c r="B15" s="8">
        <v>5</v>
      </c>
      <c r="C15" s="9" t="s">
        <v>1</v>
      </c>
      <c r="D15" s="10" t="s">
        <v>20</v>
      </c>
      <c r="E15" s="12">
        <v>0.5193594427698454</v>
      </c>
      <c r="F15" s="11">
        <v>0.16072105580114374</v>
      </c>
      <c r="G15" s="3">
        <v>0.4347131768451178</v>
      </c>
      <c r="H15" s="11">
        <v>1</v>
      </c>
      <c r="I15" s="11">
        <v>0.4322128749041029</v>
      </c>
      <c r="J15" s="11">
        <v>0.6313884357101339</v>
      </c>
    </row>
    <row r="16" spans="1:10" ht="15.75" thickBot="1">
      <c r="A16" s="13">
        <v>3863</v>
      </c>
      <c r="B16" s="13">
        <v>6</v>
      </c>
      <c r="C16" s="14" t="s">
        <v>1</v>
      </c>
      <c r="D16" s="15" t="s">
        <v>19</v>
      </c>
      <c r="E16" s="18">
        <v>0.5288188689743808</v>
      </c>
      <c r="F16" s="17">
        <v>0.10454259035076739</v>
      </c>
      <c r="G16" s="16">
        <v>0.42023907911023217</v>
      </c>
      <c r="H16" s="17">
        <v>0.824628107719093</v>
      </c>
      <c r="I16" s="17">
        <v>0.602709604748413</v>
      </c>
      <c r="J16" s="17">
        <v>0.8959200804046703</v>
      </c>
    </row>
    <row r="17" spans="1:10" ht="15.75" thickBot="1">
      <c r="A17" s="8">
        <v>3970</v>
      </c>
      <c r="B17" s="8">
        <v>7</v>
      </c>
      <c r="C17" s="9" t="s">
        <v>1</v>
      </c>
      <c r="D17" s="10" t="s">
        <v>23</v>
      </c>
      <c r="E17" s="12">
        <v>0.3404791689406819</v>
      </c>
      <c r="F17" s="11">
        <v>0.05586801411041483</v>
      </c>
      <c r="G17" s="3">
        <v>0</v>
      </c>
      <c r="H17" s="11">
        <v>0.4202095011536389</v>
      </c>
      <c r="I17" s="11">
        <v>0.6633323495221857</v>
      </c>
      <c r="J17" s="11">
        <v>0.8411194936377802</v>
      </c>
    </row>
    <row r="18" spans="1:10" ht="15.75" thickBot="1">
      <c r="A18" s="13">
        <v>3970</v>
      </c>
      <c r="B18" s="13">
        <v>7</v>
      </c>
      <c r="C18" s="14" t="s">
        <v>1</v>
      </c>
      <c r="D18" s="15" t="s">
        <v>24</v>
      </c>
      <c r="E18" s="18">
        <v>0.1670233610896745</v>
      </c>
      <c r="F18" s="17">
        <v>0.04808295083642732</v>
      </c>
      <c r="G18" s="16">
        <v>0</v>
      </c>
      <c r="H18" s="17">
        <v>0.35930171861118915</v>
      </c>
      <c r="I18" s="17">
        <v>0</v>
      </c>
      <c r="J18" s="17">
        <v>0.7536181046396078</v>
      </c>
    </row>
    <row r="19" spans="1:10" ht="15.75" thickBot="1">
      <c r="A19" s="8"/>
      <c r="B19" s="8"/>
      <c r="C19" s="9" t="s">
        <v>1</v>
      </c>
      <c r="D19" s="10" t="s">
        <v>25</v>
      </c>
      <c r="E19" s="12" t="s">
        <v>26</v>
      </c>
      <c r="F19" s="11" t="s">
        <v>26</v>
      </c>
      <c r="G19" s="3" t="s">
        <v>26</v>
      </c>
      <c r="H19" s="11" t="s">
        <v>26</v>
      </c>
      <c r="I19" s="11" t="s">
        <v>26</v>
      </c>
      <c r="J19" s="11" t="s">
        <v>26</v>
      </c>
    </row>
    <row r="20" spans="1:10" ht="15.75" thickBot="1">
      <c r="A20" s="13"/>
      <c r="B20" s="13"/>
      <c r="C20" s="14" t="s">
        <v>1</v>
      </c>
      <c r="D20" s="15" t="s">
        <v>27</v>
      </c>
      <c r="E20" s="18" t="s">
        <v>26</v>
      </c>
      <c r="F20" s="17" t="s">
        <v>26</v>
      </c>
      <c r="G20" s="16" t="s">
        <v>26</v>
      </c>
      <c r="H20" s="17" t="s">
        <v>26</v>
      </c>
      <c r="I20" s="17" t="s">
        <v>26</v>
      </c>
      <c r="J20" s="17" t="s">
        <v>26</v>
      </c>
    </row>
    <row r="21" spans="1:10" ht="15.75" thickBot="1">
      <c r="A21" s="8"/>
      <c r="B21" s="8"/>
      <c r="C21" s="9" t="s">
        <v>1</v>
      </c>
      <c r="D21" s="10" t="s">
        <v>28</v>
      </c>
      <c r="E21" s="12" t="s">
        <v>26</v>
      </c>
      <c r="F21" s="11" t="s">
        <v>26</v>
      </c>
      <c r="G21" s="3" t="s">
        <v>26</v>
      </c>
      <c r="H21" s="11" t="s">
        <v>26</v>
      </c>
      <c r="I21" s="11" t="s">
        <v>26</v>
      </c>
      <c r="J21" s="11" t="s">
        <v>26</v>
      </c>
    </row>
    <row r="22" spans="1:10" ht="15.75" thickBot="1">
      <c r="A22" s="13"/>
      <c r="B22" s="13"/>
      <c r="C22" s="14" t="s">
        <v>1</v>
      </c>
      <c r="D22" s="15" t="s">
        <v>29</v>
      </c>
      <c r="E22" s="18" t="s">
        <v>26</v>
      </c>
      <c r="F22" s="17" t="s">
        <v>26</v>
      </c>
      <c r="G22" s="16" t="s">
        <v>26</v>
      </c>
      <c r="H22" s="17" t="s">
        <v>26</v>
      </c>
      <c r="I22" s="17" t="s">
        <v>26</v>
      </c>
      <c r="J22" s="17" t="s">
        <v>26</v>
      </c>
    </row>
    <row r="23" spans="1:10" ht="15.75" thickBot="1">
      <c r="A23" s="8"/>
      <c r="B23" s="8"/>
      <c r="C23" s="9" t="s">
        <v>1</v>
      </c>
      <c r="D23" s="10" t="s">
        <v>30</v>
      </c>
      <c r="E23" s="12" t="s">
        <v>26</v>
      </c>
      <c r="F23" s="11" t="s">
        <v>26</v>
      </c>
      <c r="G23" s="3" t="s">
        <v>26</v>
      </c>
      <c r="H23" s="11" t="s">
        <v>26</v>
      </c>
      <c r="I23" s="11" t="s">
        <v>26</v>
      </c>
      <c r="J23" s="11" t="s">
        <v>26</v>
      </c>
    </row>
    <row r="24" spans="1:10" ht="15.75" thickBot="1">
      <c r="A24" s="13"/>
      <c r="B24" s="13"/>
      <c r="C24" s="14" t="s">
        <v>1</v>
      </c>
      <c r="D24" s="15" t="s">
        <v>31</v>
      </c>
      <c r="E24" s="18" t="s">
        <v>26</v>
      </c>
      <c r="F24" s="17" t="s">
        <v>26</v>
      </c>
      <c r="G24" s="16" t="s">
        <v>26</v>
      </c>
      <c r="H24" s="17" t="s">
        <v>26</v>
      </c>
      <c r="I24" s="17" t="s">
        <v>26</v>
      </c>
      <c r="J24" s="17" t="s">
        <v>26</v>
      </c>
    </row>
    <row r="25" spans="1:10" ht="15.75" thickBot="1">
      <c r="A25" s="8"/>
      <c r="B25" s="8"/>
      <c r="C25" s="9" t="s">
        <v>1</v>
      </c>
      <c r="D25" s="10" t="s">
        <v>32</v>
      </c>
      <c r="E25" s="12" t="s">
        <v>26</v>
      </c>
      <c r="F25" s="11" t="s">
        <v>26</v>
      </c>
      <c r="G25" s="3" t="s">
        <v>26</v>
      </c>
      <c r="H25" s="11" t="s">
        <v>26</v>
      </c>
      <c r="I25" s="11" t="s">
        <v>26</v>
      </c>
      <c r="J25" s="11" t="s">
        <v>26</v>
      </c>
    </row>
    <row r="27" ht="15">
      <c r="B27" s="19" t="s">
        <v>33</v>
      </c>
    </row>
  </sheetData>
  <sheetProtection password="CDF8" sheet="1" objects="1" scenarios="1"/>
  <mergeCells count="22">
    <mergeCell ref="A8:B8"/>
    <mergeCell ref="C8:D8"/>
    <mergeCell ref="A3:B7"/>
    <mergeCell ref="C3:D4"/>
    <mergeCell ref="E3:E4"/>
    <mergeCell ref="I3:I4"/>
    <mergeCell ref="J3:J4"/>
    <mergeCell ref="C5:D5"/>
    <mergeCell ref="C6:D6"/>
    <mergeCell ref="C7:D7"/>
    <mergeCell ref="F3:F4"/>
    <mergeCell ref="G3:G4"/>
    <mergeCell ref="H3:H4"/>
    <mergeCell ref="H9:H10"/>
    <mergeCell ref="I9:I10"/>
    <mergeCell ref="J9:J10"/>
    <mergeCell ref="A9:B9"/>
    <mergeCell ref="C9:C10"/>
    <mergeCell ref="D9:D10"/>
    <mergeCell ref="E9:E10"/>
    <mergeCell ref="F9:F10"/>
    <mergeCell ref="G9:G10"/>
  </mergeCells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7"/>
  <sheetViews>
    <sheetView showGridLines="0" zoomScalePageLayoutView="0"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K1" sqref="K1:N65536"/>
    </sheetView>
  </sheetViews>
  <sheetFormatPr defaultColWidth="0" defaultRowHeight="15"/>
  <cols>
    <col min="1" max="2" width="14.7109375" style="19" customWidth="1"/>
    <col min="3" max="3" width="4.7109375" style="20" bestFit="1" customWidth="1"/>
    <col min="4" max="4" width="28.00390625" style="21" bestFit="1" customWidth="1"/>
    <col min="5" max="6" width="11.7109375" style="20" customWidth="1"/>
    <col min="7" max="7" width="11.7109375" style="21" customWidth="1"/>
    <col min="8" max="8" width="13.28125" style="20" customWidth="1"/>
    <col min="9" max="9" width="11.7109375" style="20" customWidth="1"/>
    <col min="10" max="10" width="11.7109375" style="21" customWidth="1"/>
    <col min="11" max="223" width="9.140625" style="2" customWidth="1"/>
    <col min="224" max="224" width="19.57421875" style="2" customWidth="1"/>
    <col min="225" max="225" width="9.421875" style="2" customWidth="1"/>
    <col min="226" max="226" width="16.421875" style="2" customWidth="1"/>
    <col min="227" max="227" width="19.57421875" style="2" customWidth="1"/>
    <col min="228" max="228" width="15.7109375" style="2" customWidth="1"/>
    <col min="229" max="229" width="11.28125" style="2" customWidth="1"/>
    <col min="230" max="230" width="16.7109375" style="2" customWidth="1"/>
    <col min="231" max="231" width="4.140625" style="2" customWidth="1"/>
    <col min="232" max="232" width="3.8515625" style="2" customWidth="1"/>
    <col min="233" max="233" width="4.28125" style="2" customWidth="1"/>
    <col min="234" max="236" width="4.00390625" style="2" customWidth="1"/>
    <col min="237" max="237" width="3.8515625" style="2" customWidth="1"/>
    <col min="238" max="239" width="4.28125" style="2" customWidth="1"/>
    <col min="240" max="241" width="4.140625" style="2" customWidth="1"/>
    <col min="242" max="243" width="3.8515625" style="2" customWidth="1"/>
    <col min="244" max="244" width="3.57421875" style="2" customWidth="1"/>
    <col min="245" max="245" width="4.00390625" style="2" customWidth="1"/>
    <col min="246" max="247" width="4.140625" style="2" customWidth="1"/>
    <col min="248" max="249" width="4.00390625" style="2" customWidth="1"/>
    <col min="250" max="250" width="3.8515625" style="2" customWidth="1"/>
    <col min="251" max="251" width="4.140625" style="2" customWidth="1"/>
    <col min="252" max="255" width="0" style="2" hidden="1" customWidth="1"/>
    <col min="256" max="16384" width="9.140625" style="2" hidden="1" customWidth="1"/>
  </cols>
  <sheetData>
    <row r="1" spans="1:10" ht="61.5" customHeight="1">
      <c r="A1" s="1"/>
      <c r="B1" s="2"/>
      <c r="C1" s="2"/>
      <c r="D1" s="1"/>
      <c r="E1" s="2"/>
      <c r="F1" s="2"/>
      <c r="G1" s="1"/>
      <c r="H1" s="2"/>
      <c r="I1" s="2"/>
      <c r="J1" s="1"/>
    </row>
    <row r="2" spans="1:10" ht="48.75" customHeight="1">
      <c r="A2" s="1"/>
      <c r="B2" s="2"/>
      <c r="C2" s="2"/>
      <c r="D2" s="1"/>
      <c r="E2" s="2"/>
      <c r="F2" s="2"/>
      <c r="G2" s="1"/>
      <c r="H2" s="2"/>
      <c r="I2" s="2"/>
      <c r="J2" s="1"/>
    </row>
    <row r="3" spans="1:10" ht="14.25" customHeight="1">
      <c r="A3" s="43" t="s">
        <v>0</v>
      </c>
      <c r="B3" s="44"/>
      <c r="C3" s="47" t="s">
        <v>1</v>
      </c>
      <c r="D3" s="48"/>
      <c r="E3" s="39" t="s">
        <v>2</v>
      </c>
      <c r="F3" s="39" t="s">
        <v>3</v>
      </c>
      <c r="G3" s="39" t="s">
        <v>4</v>
      </c>
      <c r="H3" s="51" t="s">
        <v>5</v>
      </c>
      <c r="I3" s="24" t="s">
        <v>6</v>
      </c>
      <c r="J3" s="24" t="s">
        <v>7</v>
      </c>
    </row>
    <row r="4" spans="1:10" ht="14.25" customHeight="1" thickBot="1">
      <c r="A4" s="45"/>
      <c r="B4" s="46"/>
      <c r="C4" s="49"/>
      <c r="D4" s="50"/>
      <c r="E4" s="40"/>
      <c r="F4" s="40"/>
      <c r="G4" s="40"/>
      <c r="H4" s="52"/>
      <c r="I4" s="25"/>
      <c r="J4" s="25"/>
    </row>
    <row r="5" spans="1:10" ht="14.25" customHeight="1" thickBot="1">
      <c r="A5" s="45"/>
      <c r="B5" s="46"/>
      <c r="C5" s="37" t="s">
        <v>8</v>
      </c>
      <c r="D5" s="38"/>
      <c r="E5" s="4">
        <f aca="true" t="shared" si="0" ref="E5:J5">AVERAGE(E$11:E$65536)</f>
        <v>0.48528351326969515</v>
      </c>
      <c r="F5" s="4">
        <f t="shared" si="0"/>
        <v>0.11505514660245772</v>
      </c>
      <c r="G5" s="4">
        <f t="shared" si="0"/>
        <v>0.45337241499116965</v>
      </c>
      <c r="H5" s="3">
        <f t="shared" si="0"/>
        <v>0.6750905959033994</v>
      </c>
      <c r="I5" s="5">
        <f t="shared" si="0"/>
        <v>0.5799842640786631</v>
      </c>
      <c r="J5" s="5">
        <f t="shared" si="0"/>
        <v>0.749954684151649</v>
      </c>
    </row>
    <row r="6" spans="1:10" ht="14.25" customHeight="1" thickBot="1">
      <c r="A6" s="45"/>
      <c r="B6" s="46"/>
      <c r="C6" s="37" t="s">
        <v>9</v>
      </c>
      <c r="D6" s="38"/>
      <c r="E6" s="4">
        <f aca="true" t="shared" si="1" ref="E6:J6">MEDIAN(E$11:E$65536)</f>
        <v>0.5149950494283947</v>
      </c>
      <c r="F6" s="4">
        <f t="shared" si="1"/>
        <v>0.11346039879222339</v>
      </c>
      <c r="G6" s="4">
        <f t="shared" si="1"/>
        <v>0.4509864371859512</v>
      </c>
      <c r="H6" s="3">
        <f t="shared" si="1"/>
        <v>0.6864452176332538</v>
      </c>
      <c r="I6" s="5">
        <f t="shared" si="1"/>
        <v>0.6330209771352993</v>
      </c>
      <c r="J6" s="5">
        <f t="shared" si="1"/>
        <v>0.7894499727394326</v>
      </c>
    </row>
    <row r="7" spans="1:10" ht="14.25" customHeight="1" thickBot="1">
      <c r="A7" s="45"/>
      <c r="B7" s="46"/>
      <c r="C7" s="37" t="s">
        <v>10</v>
      </c>
      <c r="D7" s="38"/>
      <c r="E7" s="4">
        <f aca="true" t="shared" si="2" ref="E7:J7">MAX(E$11:E$65536)</f>
        <v>0.6950153169508845</v>
      </c>
      <c r="F7" s="4">
        <f t="shared" si="2"/>
        <v>0.24284682684665648</v>
      </c>
      <c r="G7" s="4">
        <f t="shared" si="2"/>
        <v>1</v>
      </c>
      <c r="H7" s="3">
        <f t="shared" si="2"/>
        <v>1</v>
      </c>
      <c r="I7" s="5">
        <f t="shared" si="2"/>
        <v>0.910725143913516</v>
      </c>
      <c r="J7" s="5">
        <f t="shared" si="2"/>
        <v>0.9519578029877513</v>
      </c>
    </row>
    <row r="8" spans="1:10" ht="14.25" customHeight="1" thickBot="1">
      <c r="A8" s="41">
        <v>2016</v>
      </c>
      <c r="B8" s="42"/>
      <c r="C8" s="37" t="s">
        <v>11</v>
      </c>
      <c r="D8" s="38"/>
      <c r="E8" s="4">
        <f aca="true" t="shared" si="3" ref="E8:J8">MIN(E$11:E$65536)</f>
        <v>0.1670233610896745</v>
      </c>
      <c r="F8" s="4">
        <f t="shared" si="3"/>
        <v>0.04808295083642732</v>
      </c>
      <c r="G8" s="4">
        <f t="shared" si="3"/>
        <v>0</v>
      </c>
      <c r="H8" s="3">
        <f t="shared" si="3"/>
        <v>0.35930171861118915</v>
      </c>
      <c r="I8" s="5">
        <f t="shared" si="3"/>
        <v>0</v>
      </c>
      <c r="J8" s="5">
        <f t="shared" si="3"/>
        <v>0.5104455976607308</v>
      </c>
    </row>
    <row r="9" spans="1:10" ht="15.75" thickBot="1">
      <c r="A9" s="26" t="s">
        <v>36</v>
      </c>
      <c r="B9" s="27"/>
      <c r="C9" s="28" t="s">
        <v>13</v>
      </c>
      <c r="D9" s="30" t="s">
        <v>14</v>
      </c>
      <c r="E9" s="34" t="s">
        <v>2</v>
      </c>
      <c r="F9" s="34" t="s">
        <v>3</v>
      </c>
      <c r="G9" s="34" t="s">
        <v>4</v>
      </c>
      <c r="H9" s="32" t="s">
        <v>5</v>
      </c>
      <c r="I9" s="22" t="s">
        <v>6</v>
      </c>
      <c r="J9" s="24" t="s">
        <v>7</v>
      </c>
    </row>
    <row r="10" spans="1:10" ht="15.75" thickBot="1">
      <c r="A10" s="6" t="s">
        <v>15</v>
      </c>
      <c r="B10" s="7" t="s">
        <v>16</v>
      </c>
      <c r="C10" s="29"/>
      <c r="D10" s="31"/>
      <c r="E10" s="36"/>
      <c r="F10" s="35"/>
      <c r="G10" s="36"/>
      <c r="H10" s="33"/>
      <c r="I10" s="23"/>
      <c r="J10" s="25"/>
    </row>
    <row r="11" spans="1:10" ht="15.75" thickBot="1">
      <c r="A11" s="8">
        <v>1</v>
      </c>
      <c r="B11" s="8">
        <v>1</v>
      </c>
      <c r="C11" s="9" t="s">
        <v>1</v>
      </c>
      <c r="D11" s="10" t="s">
        <v>17</v>
      </c>
      <c r="E11" s="12">
        <v>0.6950153169508845</v>
      </c>
      <c r="F11" s="11">
        <v>0.24284682684665648</v>
      </c>
      <c r="G11" s="12">
        <v>0.5685930642040884</v>
      </c>
      <c r="H11" s="3">
        <v>1</v>
      </c>
      <c r="I11" s="11">
        <v>0.910725143913516</v>
      </c>
      <c r="J11" s="11">
        <v>0.8252818408392574</v>
      </c>
    </row>
    <row r="12" spans="1:10" ht="15.75" thickBot="1">
      <c r="A12" s="13">
        <v>1</v>
      </c>
      <c r="B12" s="13">
        <v>1</v>
      </c>
      <c r="C12" s="14" t="s">
        <v>1</v>
      </c>
      <c r="D12" s="15" t="s">
        <v>20</v>
      </c>
      <c r="E12" s="18">
        <v>0.5193594427698454</v>
      </c>
      <c r="F12" s="17">
        <v>0.16072105580114374</v>
      </c>
      <c r="G12" s="18">
        <v>0.4347131768451178</v>
      </c>
      <c r="H12" s="16">
        <v>1</v>
      </c>
      <c r="I12" s="17">
        <v>0.4322128749041029</v>
      </c>
      <c r="J12" s="17">
        <v>0.6313884357101339</v>
      </c>
    </row>
    <row r="13" spans="1:10" ht="15.75" thickBot="1">
      <c r="A13" s="8">
        <v>339</v>
      </c>
      <c r="B13" s="8">
        <v>3</v>
      </c>
      <c r="C13" s="9" t="s">
        <v>1</v>
      </c>
      <c r="D13" s="10" t="s">
        <v>18</v>
      </c>
      <c r="E13" s="12">
        <v>0.6532072061216223</v>
      </c>
      <c r="F13" s="11">
        <v>0.13526982968932477</v>
      </c>
      <c r="G13" s="12">
        <v>1</v>
      </c>
      <c r="H13" s="3">
        <v>0.8691840139478464</v>
      </c>
      <c r="I13" s="11">
        <v>0.47559693779770507</v>
      </c>
      <c r="J13" s="11">
        <v>0.9519578029877513</v>
      </c>
    </row>
    <row r="14" spans="1:10" ht="15.75" thickBot="1">
      <c r="A14" s="13">
        <v>396</v>
      </c>
      <c r="B14" s="13">
        <v>4</v>
      </c>
      <c r="C14" s="14" t="s">
        <v>1</v>
      </c>
      <c r="D14" s="15" t="s">
        <v>19</v>
      </c>
      <c r="E14" s="18">
        <v>0.5288188689743808</v>
      </c>
      <c r="F14" s="17">
        <v>0.10454259035076739</v>
      </c>
      <c r="G14" s="18">
        <v>0.42023907911023217</v>
      </c>
      <c r="H14" s="16">
        <v>0.824628107719093</v>
      </c>
      <c r="I14" s="17">
        <v>0.602709604748413</v>
      </c>
      <c r="J14" s="17">
        <v>0.8959200804046703</v>
      </c>
    </row>
    <row r="15" spans="1:10" ht="15.75" thickBot="1">
      <c r="A15" s="8">
        <v>1048</v>
      </c>
      <c r="B15" s="8">
        <v>5</v>
      </c>
      <c r="C15" s="9" t="s">
        <v>1</v>
      </c>
      <c r="D15" s="10" t="s">
        <v>21</v>
      </c>
      <c r="E15" s="12">
        <v>0.510630656086944</v>
      </c>
      <c r="F15" s="11">
        <v>0.05073169795124776</v>
      </c>
      <c r="G15" s="12">
        <v>0.7361743022431343</v>
      </c>
      <c r="H15" s="3">
        <v>0.5482623275474148</v>
      </c>
      <c r="I15" s="11">
        <v>0.7074365447954074</v>
      </c>
      <c r="J15" s="11">
        <v>0.5104455976607308</v>
      </c>
    </row>
    <row r="16" spans="1:10" ht="15.75" thickBot="1">
      <c r="A16" s="13">
        <v>1720</v>
      </c>
      <c r="B16" s="13">
        <v>6</v>
      </c>
      <c r="C16" s="14" t="s">
        <v>1</v>
      </c>
      <c r="D16" s="15" t="s">
        <v>23</v>
      </c>
      <c r="E16" s="18">
        <v>0.3404791689406819</v>
      </c>
      <c r="F16" s="17">
        <v>0.05586801411041483</v>
      </c>
      <c r="G16" s="18">
        <v>0</v>
      </c>
      <c r="H16" s="16">
        <v>0.4202095011536389</v>
      </c>
      <c r="I16" s="17">
        <v>0.6633323495221857</v>
      </c>
      <c r="J16" s="17">
        <v>0.8411194936377802</v>
      </c>
    </row>
    <row r="17" spans="1:10" ht="15.75" thickBot="1">
      <c r="A17" s="8">
        <v>1989</v>
      </c>
      <c r="B17" s="8">
        <v>7</v>
      </c>
      <c r="C17" s="9" t="s">
        <v>1</v>
      </c>
      <c r="D17" s="10" t="s">
        <v>22</v>
      </c>
      <c r="E17" s="12">
        <v>0.4677340852235277</v>
      </c>
      <c r="F17" s="11">
        <v>0.1223782072336794</v>
      </c>
      <c r="G17" s="12">
        <v>0.46725969752678465</v>
      </c>
      <c r="H17" s="3">
        <v>0.3791390982480131</v>
      </c>
      <c r="I17" s="11">
        <v>0.8478606569479747</v>
      </c>
      <c r="J17" s="11">
        <v>0.5899061173332603</v>
      </c>
    </row>
    <row r="18" spans="1:10" ht="15.75" thickBot="1">
      <c r="A18" s="13">
        <v>2136</v>
      </c>
      <c r="B18" s="13">
        <v>8</v>
      </c>
      <c r="C18" s="14" t="s">
        <v>1</v>
      </c>
      <c r="D18" s="15" t="s">
        <v>24</v>
      </c>
      <c r="E18" s="18">
        <v>0.1670233610896745</v>
      </c>
      <c r="F18" s="17">
        <v>0.04808295083642732</v>
      </c>
      <c r="G18" s="18">
        <v>0</v>
      </c>
      <c r="H18" s="16">
        <v>0.35930171861118915</v>
      </c>
      <c r="I18" s="17">
        <v>0</v>
      </c>
      <c r="J18" s="17">
        <v>0.7536181046396078</v>
      </c>
    </row>
    <row r="19" spans="1:10" ht="15.75" thickBot="1">
      <c r="A19" s="8"/>
      <c r="B19" s="8"/>
      <c r="C19" s="9" t="s">
        <v>1</v>
      </c>
      <c r="D19" s="10" t="s">
        <v>25</v>
      </c>
      <c r="E19" s="12" t="s">
        <v>26</v>
      </c>
      <c r="F19" s="11" t="s">
        <v>26</v>
      </c>
      <c r="G19" s="12" t="s">
        <v>26</v>
      </c>
      <c r="H19" s="3" t="s">
        <v>26</v>
      </c>
      <c r="I19" s="11" t="s">
        <v>26</v>
      </c>
      <c r="J19" s="11" t="s">
        <v>26</v>
      </c>
    </row>
    <row r="20" spans="1:10" ht="15.75" thickBot="1">
      <c r="A20" s="13"/>
      <c r="B20" s="13"/>
      <c r="C20" s="14" t="s">
        <v>1</v>
      </c>
      <c r="D20" s="15" t="s">
        <v>27</v>
      </c>
      <c r="E20" s="18" t="s">
        <v>26</v>
      </c>
      <c r="F20" s="17" t="s">
        <v>26</v>
      </c>
      <c r="G20" s="18" t="s">
        <v>26</v>
      </c>
      <c r="H20" s="16" t="s">
        <v>26</v>
      </c>
      <c r="I20" s="17" t="s">
        <v>26</v>
      </c>
      <c r="J20" s="17" t="s">
        <v>26</v>
      </c>
    </row>
    <row r="21" spans="1:10" ht="15.75" thickBot="1">
      <c r="A21" s="8"/>
      <c r="B21" s="8"/>
      <c r="C21" s="9" t="s">
        <v>1</v>
      </c>
      <c r="D21" s="10" t="s">
        <v>28</v>
      </c>
      <c r="E21" s="12" t="s">
        <v>26</v>
      </c>
      <c r="F21" s="11" t="s">
        <v>26</v>
      </c>
      <c r="G21" s="12" t="s">
        <v>26</v>
      </c>
      <c r="H21" s="3" t="s">
        <v>26</v>
      </c>
      <c r="I21" s="11" t="s">
        <v>26</v>
      </c>
      <c r="J21" s="11" t="s">
        <v>26</v>
      </c>
    </row>
    <row r="22" spans="1:10" ht="15.75" thickBot="1">
      <c r="A22" s="13"/>
      <c r="B22" s="13"/>
      <c r="C22" s="14" t="s">
        <v>1</v>
      </c>
      <c r="D22" s="15" t="s">
        <v>29</v>
      </c>
      <c r="E22" s="18" t="s">
        <v>26</v>
      </c>
      <c r="F22" s="17" t="s">
        <v>26</v>
      </c>
      <c r="G22" s="18" t="s">
        <v>26</v>
      </c>
      <c r="H22" s="16" t="s">
        <v>26</v>
      </c>
      <c r="I22" s="17" t="s">
        <v>26</v>
      </c>
      <c r="J22" s="17" t="s">
        <v>26</v>
      </c>
    </row>
    <row r="23" spans="1:10" ht="15.75" thickBot="1">
      <c r="A23" s="8"/>
      <c r="B23" s="8"/>
      <c r="C23" s="9" t="s">
        <v>1</v>
      </c>
      <c r="D23" s="10" t="s">
        <v>30</v>
      </c>
      <c r="E23" s="12" t="s">
        <v>26</v>
      </c>
      <c r="F23" s="11" t="s">
        <v>26</v>
      </c>
      <c r="G23" s="12" t="s">
        <v>26</v>
      </c>
      <c r="H23" s="3" t="s">
        <v>26</v>
      </c>
      <c r="I23" s="11" t="s">
        <v>26</v>
      </c>
      <c r="J23" s="11" t="s">
        <v>26</v>
      </c>
    </row>
    <row r="24" spans="1:10" ht="15.75" thickBot="1">
      <c r="A24" s="13"/>
      <c r="B24" s="13"/>
      <c r="C24" s="14" t="s">
        <v>1</v>
      </c>
      <c r="D24" s="15" t="s">
        <v>31</v>
      </c>
      <c r="E24" s="18" t="s">
        <v>26</v>
      </c>
      <c r="F24" s="17" t="s">
        <v>26</v>
      </c>
      <c r="G24" s="18" t="s">
        <v>26</v>
      </c>
      <c r="H24" s="16" t="s">
        <v>26</v>
      </c>
      <c r="I24" s="17" t="s">
        <v>26</v>
      </c>
      <c r="J24" s="17" t="s">
        <v>26</v>
      </c>
    </row>
    <row r="25" spans="1:10" ht="15.75" thickBot="1">
      <c r="A25" s="8"/>
      <c r="B25" s="8"/>
      <c r="C25" s="9" t="s">
        <v>1</v>
      </c>
      <c r="D25" s="10" t="s">
        <v>32</v>
      </c>
      <c r="E25" s="12" t="s">
        <v>26</v>
      </c>
      <c r="F25" s="11" t="s">
        <v>26</v>
      </c>
      <c r="G25" s="12" t="s">
        <v>26</v>
      </c>
      <c r="H25" s="3" t="s">
        <v>26</v>
      </c>
      <c r="I25" s="11" t="s">
        <v>26</v>
      </c>
      <c r="J25" s="11" t="s">
        <v>26</v>
      </c>
    </row>
    <row r="27" ht="15">
      <c r="B27" s="19" t="s">
        <v>33</v>
      </c>
    </row>
  </sheetData>
  <sheetProtection password="CDF8" sheet="1" objects="1" scenarios="1"/>
  <mergeCells count="22">
    <mergeCell ref="A8:B8"/>
    <mergeCell ref="C8:D8"/>
    <mergeCell ref="A3:B7"/>
    <mergeCell ref="C3:D4"/>
    <mergeCell ref="E3:E4"/>
    <mergeCell ref="I3:I4"/>
    <mergeCell ref="J3:J4"/>
    <mergeCell ref="C5:D5"/>
    <mergeCell ref="C6:D6"/>
    <mergeCell ref="C7:D7"/>
    <mergeCell ref="F3:F4"/>
    <mergeCell ref="G3:G4"/>
    <mergeCell ref="H3:H4"/>
    <mergeCell ref="H9:H10"/>
    <mergeCell ref="I9:I10"/>
    <mergeCell ref="J9:J10"/>
    <mergeCell ref="A9:B9"/>
    <mergeCell ref="C9:C10"/>
    <mergeCell ref="D9:D10"/>
    <mergeCell ref="E9:E10"/>
    <mergeCell ref="F9:F10"/>
    <mergeCell ref="G9:G10"/>
  </mergeCells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7"/>
  <sheetViews>
    <sheetView showGridLines="0" zoomScalePageLayoutView="0"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K2" sqref="K2"/>
    </sheetView>
  </sheetViews>
  <sheetFormatPr defaultColWidth="0" defaultRowHeight="15"/>
  <cols>
    <col min="1" max="2" width="14.7109375" style="19" customWidth="1"/>
    <col min="3" max="3" width="4.7109375" style="20" bestFit="1" customWidth="1"/>
    <col min="4" max="4" width="28.00390625" style="21" bestFit="1" customWidth="1"/>
    <col min="5" max="6" width="11.7109375" style="20" customWidth="1"/>
    <col min="7" max="7" width="11.7109375" style="21" customWidth="1"/>
    <col min="8" max="8" width="13.28125" style="20" customWidth="1"/>
    <col min="9" max="9" width="11.7109375" style="20" customWidth="1"/>
    <col min="10" max="10" width="11.7109375" style="21" customWidth="1"/>
    <col min="11" max="223" width="9.140625" style="2" customWidth="1"/>
    <col min="224" max="224" width="19.57421875" style="2" customWidth="1"/>
    <col min="225" max="225" width="9.421875" style="2" customWidth="1"/>
    <col min="226" max="226" width="16.421875" style="2" customWidth="1"/>
    <col min="227" max="227" width="19.57421875" style="2" customWidth="1"/>
    <col min="228" max="228" width="15.7109375" style="2" customWidth="1"/>
    <col min="229" max="229" width="11.28125" style="2" customWidth="1"/>
    <col min="230" max="230" width="16.7109375" style="2" customWidth="1"/>
    <col min="231" max="231" width="4.140625" style="2" customWidth="1"/>
    <col min="232" max="232" width="3.8515625" style="2" customWidth="1"/>
    <col min="233" max="233" width="4.28125" style="2" customWidth="1"/>
    <col min="234" max="236" width="4.00390625" style="2" customWidth="1"/>
    <col min="237" max="237" width="3.8515625" style="2" customWidth="1"/>
    <col min="238" max="239" width="4.28125" style="2" customWidth="1"/>
    <col min="240" max="241" width="4.140625" style="2" customWidth="1"/>
    <col min="242" max="243" width="3.8515625" style="2" customWidth="1"/>
    <col min="244" max="244" width="3.57421875" style="2" customWidth="1"/>
    <col min="245" max="245" width="4.00390625" style="2" customWidth="1"/>
    <col min="246" max="247" width="4.140625" style="2" customWidth="1"/>
    <col min="248" max="249" width="4.00390625" style="2" customWidth="1"/>
    <col min="250" max="250" width="3.8515625" style="2" customWidth="1"/>
    <col min="251" max="251" width="4.140625" style="2" customWidth="1"/>
    <col min="252" max="255" width="0" style="2" hidden="1" customWidth="1"/>
    <col min="256" max="16384" width="9.140625" style="2" hidden="1" customWidth="1"/>
  </cols>
  <sheetData>
    <row r="1" spans="1:10" ht="61.5" customHeight="1">
      <c r="A1" s="1"/>
      <c r="B1" s="2"/>
      <c r="C1" s="2"/>
      <c r="D1" s="1"/>
      <c r="E1" s="2"/>
      <c r="F1" s="2"/>
      <c r="G1" s="1"/>
      <c r="H1" s="2"/>
      <c r="I1" s="2"/>
      <c r="J1" s="1"/>
    </row>
    <row r="2" spans="1:10" ht="48.75" customHeight="1">
      <c r="A2" s="1"/>
      <c r="B2" s="2"/>
      <c r="C2" s="2"/>
      <c r="D2" s="1"/>
      <c r="E2" s="2"/>
      <c r="F2" s="2"/>
      <c r="G2" s="1"/>
      <c r="H2" s="2"/>
      <c r="I2" s="2"/>
      <c r="J2" s="1"/>
    </row>
    <row r="3" spans="1:10" ht="14.25" customHeight="1">
      <c r="A3" s="43" t="s">
        <v>0</v>
      </c>
      <c r="B3" s="44"/>
      <c r="C3" s="47" t="s">
        <v>1</v>
      </c>
      <c r="D3" s="48"/>
      <c r="E3" s="39" t="s">
        <v>2</v>
      </c>
      <c r="F3" s="39" t="s">
        <v>3</v>
      </c>
      <c r="G3" s="39" t="s">
        <v>4</v>
      </c>
      <c r="H3" s="24" t="s">
        <v>5</v>
      </c>
      <c r="I3" s="51" t="s">
        <v>6</v>
      </c>
      <c r="J3" s="24" t="s">
        <v>7</v>
      </c>
    </row>
    <row r="4" spans="1:10" ht="14.25" customHeight="1" thickBot="1">
      <c r="A4" s="45"/>
      <c r="B4" s="46"/>
      <c r="C4" s="49"/>
      <c r="D4" s="50"/>
      <c r="E4" s="40"/>
      <c r="F4" s="40"/>
      <c r="G4" s="40"/>
      <c r="H4" s="25"/>
      <c r="I4" s="52"/>
      <c r="J4" s="25"/>
    </row>
    <row r="5" spans="1:10" ht="14.25" customHeight="1" thickBot="1">
      <c r="A5" s="45"/>
      <c r="B5" s="46"/>
      <c r="C5" s="37" t="s">
        <v>8</v>
      </c>
      <c r="D5" s="38"/>
      <c r="E5" s="4">
        <f aca="true" t="shared" si="0" ref="E5:J5">AVERAGE(E$11:E$65536)</f>
        <v>0.48528351326969515</v>
      </c>
      <c r="F5" s="4">
        <f t="shared" si="0"/>
        <v>0.1150551466024577</v>
      </c>
      <c r="G5" s="4">
        <f t="shared" si="0"/>
        <v>0.45337241499116965</v>
      </c>
      <c r="H5" s="5">
        <f t="shared" si="0"/>
        <v>0.6750905959033995</v>
      </c>
      <c r="I5" s="3">
        <f t="shared" si="0"/>
        <v>0.5799842640786631</v>
      </c>
      <c r="J5" s="5">
        <f t="shared" si="0"/>
        <v>0.749954684151649</v>
      </c>
    </row>
    <row r="6" spans="1:10" ht="14.25" customHeight="1" thickBot="1">
      <c r="A6" s="45"/>
      <c r="B6" s="46"/>
      <c r="C6" s="37" t="s">
        <v>9</v>
      </c>
      <c r="D6" s="38"/>
      <c r="E6" s="4">
        <f aca="true" t="shared" si="1" ref="E6:J6">MEDIAN(E$11:E$65536)</f>
        <v>0.5149950494283947</v>
      </c>
      <c r="F6" s="4">
        <f t="shared" si="1"/>
        <v>0.11346039879222339</v>
      </c>
      <c r="G6" s="4">
        <f t="shared" si="1"/>
        <v>0.4509864371859512</v>
      </c>
      <c r="H6" s="5">
        <f t="shared" si="1"/>
        <v>0.6864452176332538</v>
      </c>
      <c r="I6" s="3">
        <f t="shared" si="1"/>
        <v>0.6330209771352993</v>
      </c>
      <c r="J6" s="5">
        <f t="shared" si="1"/>
        <v>0.7894499727394326</v>
      </c>
    </row>
    <row r="7" spans="1:10" ht="14.25" customHeight="1" thickBot="1">
      <c r="A7" s="45"/>
      <c r="B7" s="46"/>
      <c r="C7" s="37" t="s">
        <v>10</v>
      </c>
      <c r="D7" s="38"/>
      <c r="E7" s="4">
        <f aca="true" t="shared" si="2" ref="E7:J7">MAX(E$11:E$65536)</f>
        <v>0.6950153169508845</v>
      </c>
      <c r="F7" s="4">
        <f t="shared" si="2"/>
        <v>0.24284682684665648</v>
      </c>
      <c r="G7" s="4">
        <f t="shared" si="2"/>
        <v>1</v>
      </c>
      <c r="H7" s="5">
        <f t="shared" si="2"/>
        <v>1</v>
      </c>
      <c r="I7" s="3">
        <f t="shared" si="2"/>
        <v>0.910725143913516</v>
      </c>
      <c r="J7" s="5">
        <f t="shared" si="2"/>
        <v>0.9519578029877513</v>
      </c>
    </row>
    <row r="8" spans="1:10" ht="14.25" customHeight="1" thickBot="1">
      <c r="A8" s="41">
        <v>2016</v>
      </c>
      <c r="B8" s="42"/>
      <c r="C8" s="37" t="s">
        <v>11</v>
      </c>
      <c r="D8" s="38"/>
      <c r="E8" s="4">
        <f aca="true" t="shared" si="3" ref="E8:J8">MIN(E$11:E$65536)</f>
        <v>0.1670233610896745</v>
      </c>
      <c r="F8" s="4">
        <f t="shared" si="3"/>
        <v>0.04808295083642732</v>
      </c>
      <c r="G8" s="4">
        <f t="shared" si="3"/>
        <v>0</v>
      </c>
      <c r="H8" s="5">
        <f t="shared" si="3"/>
        <v>0.35930171861118915</v>
      </c>
      <c r="I8" s="3">
        <f t="shared" si="3"/>
        <v>0</v>
      </c>
      <c r="J8" s="5">
        <f t="shared" si="3"/>
        <v>0.5104455976607308</v>
      </c>
    </row>
    <row r="9" spans="1:10" ht="15.75" thickBot="1">
      <c r="A9" s="26" t="s">
        <v>37</v>
      </c>
      <c r="B9" s="27"/>
      <c r="C9" s="28" t="s">
        <v>13</v>
      </c>
      <c r="D9" s="30" t="s">
        <v>14</v>
      </c>
      <c r="E9" s="34" t="s">
        <v>2</v>
      </c>
      <c r="F9" s="34" t="s">
        <v>3</v>
      </c>
      <c r="G9" s="34" t="s">
        <v>4</v>
      </c>
      <c r="H9" s="22" t="s">
        <v>5</v>
      </c>
      <c r="I9" s="32" t="s">
        <v>6</v>
      </c>
      <c r="J9" s="24" t="s">
        <v>7</v>
      </c>
    </row>
    <row r="10" spans="1:10" ht="15.75" thickBot="1">
      <c r="A10" s="6" t="s">
        <v>15</v>
      </c>
      <c r="B10" s="7" t="s">
        <v>16</v>
      </c>
      <c r="C10" s="29"/>
      <c r="D10" s="31"/>
      <c r="E10" s="36"/>
      <c r="F10" s="35"/>
      <c r="G10" s="36"/>
      <c r="H10" s="23"/>
      <c r="I10" s="33"/>
      <c r="J10" s="25"/>
    </row>
    <row r="11" spans="1:10" ht="15.75" thickBot="1">
      <c r="A11" s="8">
        <v>593</v>
      </c>
      <c r="B11" s="8">
        <v>1</v>
      </c>
      <c r="C11" s="9" t="s">
        <v>1</v>
      </c>
      <c r="D11" s="10" t="s">
        <v>17</v>
      </c>
      <c r="E11" s="12">
        <v>0.6950153169508845</v>
      </c>
      <c r="F11" s="11">
        <v>0.24284682684665648</v>
      </c>
      <c r="G11" s="12">
        <v>0.5685930642040884</v>
      </c>
      <c r="H11" s="11">
        <v>1</v>
      </c>
      <c r="I11" s="3">
        <v>0.910725143913516</v>
      </c>
      <c r="J11" s="11">
        <v>0.8252818408392574</v>
      </c>
    </row>
    <row r="12" spans="1:10" ht="15.75" thickBot="1">
      <c r="A12" s="13">
        <v>689</v>
      </c>
      <c r="B12" s="13">
        <v>2</v>
      </c>
      <c r="C12" s="14" t="s">
        <v>1</v>
      </c>
      <c r="D12" s="15" t="s">
        <v>22</v>
      </c>
      <c r="E12" s="18">
        <v>0.4677340852235277</v>
      </c>
      <c r="F12" s="17">
        <v>0.1223782072336794</v>
      </c>
      <c r="G12" s="18">
        <v>0.46725969752678465</v>
      </c>
      <c r="H12" s="17">
        <v>0.3791390982480131</v>
      </c>
      <c r="I12" s="16">
        <v>0.8478606569479747</v>
      </c>
      <c r="J12" s="17">
        <v>0.5899061173332603</v>
      </c>
    </row>
    <row r="13" spans="1:10" ht="15.75" thickBot="1">
      <c r="A13" s="8">
        <v>1100</v>
      </c>
      <c r="B13" s="8">
        <v>3</v>
      </c>
      <c r="C13" s="9" t="s">
        <v>1</v>
      </c>
      <c r="D13" s="10" t="s">
        <v>21</v>
      </c>
      <c r="E13" s="12">
        <v>0.510630656086944</v>
      </c>
      <c r="F13" s="11">
        <v>0.05073169795124776</v>
      </c>
      <c r="G13" s="12">
        <v>0.7361743022431343</v>
      </c>
      <c r="H13" s="11">
        <v>0.5482623275474148</v>
      </c>
      <c r="I13" s="3">
        <v>0.7074365447954074</v>
      </c>
      <c r="J13" s="11">
        <v>0.5104455976607308</v>
      </c>
    </row>
    <row r="14" spans="1:10" ht="15.75" thickBot="1">
      <c r="A14" s="13">
        <v>1368</v>
      </c>
      <c r="B14" s="13">
        <v>4</v>
      </c>
      <c r="C14" s="14" t="s">
        <v>1</v>
      </c>
      <c r="D14" s="15" t="s">
        <v>23</v>
      </c>
      <c r="E14" s="18">
        <v>0.3404791689406819</v>
      </c>
      <c r="F14" s="17">
        <v>0.05586801411041483</v>
      </c>
      <c r="G14" s="18">
        <v>0</v>
      </c>
      <c r="H14" s="17">
        <v>0.4202095011536389</v>
      </c>
      <c r="I14" s="16">
        <v>0.6633323495221857</v>
      </c>
      <c r="J14" s="17">
        <v>0.8411194936377802</v>
      </c>
    </row>
    <row r="15" spans="1:10" ht="15.75" thickBot="1">
      <c r="A15" s="8">
        <v>1810</v>
      </c>
      <c r="B15" s="8">
        <v>5</v>
      </c>
      <c r="C15" s="9" t="s">
        <v>1</v>
      </c>
      <c r="D15" s="10" t="s">
        <v>19</v>
      </c>
      <c r="E15" s="12">
        <v>0.5288188689743808</v>
      </c>
      <c r="F15" s="11">
        <v>0.10454259035076739</v>
      </c>
      <c r="G15" s="12">
        <v>0.42023907911023217</v>
      </c>
      <c r="H15" s="11">
        <v>0.824628107719093</v>
      </c>
      <c r="I15" s="3">
        <v>0.602709604748413</v>
      </c>
      <c r="J15" s="11">
        <v>0.8959200804046703</v>
      </c>
    </row>
    <row r="16" spans="1:10" ht="15.75" thickBot="1">
      <c r="A16" s="13">
        <v>3190</v>
      </c>
      <c r="B16" s="13">
        <v>6</v>
      </c>
      <c r="C16" s="14" t="s">
        <v>1</v>
      </c>
      <c r="D16" s="15" t="s">
        <v>18</v>
      </c>
      <c r="E16" s="18">
        <v>0.6532072061216223</v>
      </c>
      <c r="F16" s="17">
        <v>0.13526982968932477</v>
      </c>
      <c r="G16" s="18">
        <v>1</v>
      </c>
      <c r="H16" s="17">
        <v>0.8691840139478464</v>
      </c>
      <c r="I16" s="16">
        <v>0.47559693779770507</v>
      </c>
      <c r="J16" s="17">
        <v>0.9519578029877513</v>
      </c>
    </row>
    <row r="17" spans="1:10" ht="15.75" thickBot="1">
      <c r="A17" s="8">
        <v>3612</v>
      </c>
      <c r="B17" s="8">
        <v>7</v>
      </c>
      <c r="C17" s="9" t="s">
        <v>1</v>
      </c>
      <c r="D17" s="10" t="s">
        <v>20</v>
      </c>
      <c r="E17" s="12">
        <v>0.5193594427698454</v>
      </c>
      <c r="F17" s="11">
        <v>0.16072105580114374</v>
      </c>
      <c r="G17" s="12">
        <v>0.4347131768451178</v>
      </c>
      <c r="H17" s="11">
        <v>1</v>
      </c>
      <c r="I17" s="3">
        <v>0.4322128749041029</v>
      </c>
      <c r="J17" s="11">
        <v>0.6313884357101339</v>
      </c>
    </row>
    <row r="18" spans="1:10" ht="15.75" thickBot="1">
      <c r="A18" s="13">
        <v>3830</v>
      </c>
      <c r="B18" s="13">
        <v>8</v>
      </c>
      <c r="C18" s="14" t="s">
        <v>1</v>
      </c>
      <c r="D18" s="15" t="s">
        <v>24</v>
      </c>
      <c r="E18" s="18">
        <v>0.1670233610896745</v>
      </c>
      <c r="F18" s="17">
        <v>0.04808295083642732</v>
      </c>
      <c r="G18" s="18">
        <v>0</v>
      </c>
      <c r="H18" s="17">
        <v>0.35930171861118915</v>
      </c>
      <c r="I18" s="16">
        <v>0</v>
      </c>
      <c r="J18" s="17">
        <v>0.7536181046396078</v>
      </c>
    </row>
    <row r="19" spans="1:10" ht="15.75" thickBot="1">
      <c r="A19" s="8"/>
      <c r="B19" s="8"/>
      <c r="C19" s="9" t="s">
        <v>1</v>
      </c>
      <c r="D19" s="10" t="s">
        <v>25</v>
      </c>
      <c r="E19" s="12" t="s">
        <v>26</v>
      </c>
      <c r="F19" s="11" t="s">
        <v>26</v>
      </c>
      <c r="G19" s="12" t="s">
        <v>26</v>
      </c>
      <c r="H19" s="11" t="s">
        <v>26</v>
      </c>
      <c r="I19" s="3" t="s">
        <v>26</v>
      </c>
      <c r="J19" s="11" t="s">
        <v>26</v>
      </c>
    </row>
    <row r="20" spans="1:10" ht="15.75" thickBot="1">
      <c r="A20" s="13"/>
      <c r="B20" s="13"/>
      <c r="C20" s="14" t="s">
        <v>1</v>
      </c>
      <c r="D20" s="15" t="s">
        <v>27</v>
      </c>
      <c r="E20" s="18" t="s">
        <v>26</v>
      </c>
      <c r="F20" s="17" t="s">
        <v>26</v>
      </c>
      <c r="G20" s="18" t="s">
        <v>26</v>
      </c>
      <c r="H20" s="17" t="s">
        <v>26</v>
      </c>
      <c r="I20" s="16" t="s">
        <v>26</v>
      </c>
      <c r="J20" s="17" t="s">
        <v>26</v>
      </c>
    </row>
    <row r="21" spans="1:10" ht="15.75" thickBot="1">
      <c r="A21" s="8"/>
      <c r="B21" s="8"/>
      <c r="C21" s="9" t="s">
        <v>1</v>
      </c>
      <c r="D21" s="10" t="s">
        <v>28</v>
      </c>
      <c r="E21" s="12" t="s">
        <v>26</v>
      </c>
      <c r="F21" s="11" t="s">
        <v>26</v>
      </c>
      <c r="G21" s="12" t="s">
        <v>26</v>
      </c>
      <c r="H21" s="11" t="s">
        <v>26</v>
      </c>
      <c r="I21" s="3" t="s">
        <v>26</v>
      </c>
      <c r="J21" s="11" t="s">
        <v>26</v>
      </c>
    </row>
    <row r="22" spans="1:10" ht="15.75" thickBot="1">
      <c r="A22" s="13"/>
      <c r="B22" s="13"/>
      <c r="C22" s="14" t="s">
        <v>1</v>
      </c>
      <c r="D22" s="15" t="s">
        <v>29</v>
      </c>
      <c r="E22" s="18" t="s">
        <v>26</v>
      </c>
      <c r="F22" s="17" t="s">
        <v>26</v>
      </c>
      <c r="G22" s="18" t="s">
        <v>26</v>
      </c>
      <c r="H22" s="17" t="s">
        <v>26</v>
      </c>
      <c r="I22" s="16" t="s">
        <v>26</v>
      </c>
      <c r="J22" s="17" t="s">
        <v>26</v>
      </c>
    </row>
    <row r="23" spans="1:10" ht="15.75" thickBot="1">
      <c r="A23" s="8"/>
      <c r="B23" s="8"/>
      <c r="C23" s="9" t="s">
        <v>1</v>
      </c>
      <c r="D23" s="10" t="s">
        <v>30</v>
      </c>
      <c r="E23" s="12" t="s">
        <v>26</v>
      </c>
      <c r="F23" s="11" t="s">
        <v>26</v>
      </c>
      <c r="G23" s="12" t="s">
        <v>26</v>
      </c>
      <c r="H23" s="11" t="s">
        <v>26</v>
      </c>
      <c r="I23" s="3" t="s">
        <v>26</v>
      </c>
      <c r="J23" s="11" t="s">
        <v>26</v>
      </c>
    </row>
    <row r="24" spans="1:10" ht="15.75" thickBot="1">
      <c r="A24" s="13"/>
      <c r="B24" s="13"/>
      <c r="C24" s="14" t="s">
        <v>1</v>
      </c>
      <c r="D24" s="15" t="s">
        <v>31</v>
      </c>
      <c r="E24" s="18" t="s">
        <v>26</v>
      </c>
      <c r="F24" s="17" t="s">
        <v>26</v>
      </c>
      <c r="G24" s="18" t="s">
        <v>26</v>
      </c>
      <c r="H24" s="17" t="s">
        <v>26</v>
      </c>
      <c r="I24" s="16" t="s">
        <v>26</v>
      </c>
      <c r="J24" s="17" t="s">
        <v>26</v>
      </c>
    </row>
    <row r="25" spans="1:10" ht="15.75" thickBot="1">
      <c r="A25" s="8"/>
      <c r="B25" s="8"/>
      <c r="C25" s="9" t="s">
        <v>1</v>
      </c>
      <c r="D25" s="10" t="s">
        <v>32</v>
      </c>
      <c r="E25" s="12" t="s">
        <v>26</v>
      </c>
      <c r="F25" s="11" t="s">
        <v>26</v>
      </c>
      <c r="G25" s="12" t="s">
        <v>26</v>
      </c>
      <c r="H25" s="11" t="s">
        <v>26</v>
      </c>
      <c r="I25" s="3" t="s">
        <v>26</v>
      </c>
      <c r="J25" s="11" t="s">
        <v>26</v>
      </c>
    </row>
    <row r="27" ht="15">
      <c r="B27" s="19" t="s">
        <v>33</v>
      </c>
    </row>
  </sheetData>
  <sheetProtection password="CDF8" sheet="1" objects="1" scenarios="1"/>
  <mergeCells count="22">
    <mergeCell ref="A8:B8"/>
    <mergeCell ref="C8:D8"/>
    <mergeCell ref="A3:B7"/>
    <mergeCell ref="C3:D4"/>
    <mergeCell ref="E3:E4"/>
    <mergeCell ref="I3:I4"/>
    <mergeCell ref="J3:J4"/>
    <mergeCell ref="C5:D5"/>
    <mergeCell ref="C6:D6"/>
    <mergeCell ref="C7:D7"/>
    <mergeCell ref="F3:F4"/>
    <mergeCell ref="G3:G4"/>
    <mergeCell ref="H3:H4"/>
    <mergeCell ref="H9:H10"/>
    <mergeCell ref="I9:I10"/>
    <mergeCell ref="J9:J10"/>
    <mergeCell ref="A9:B9"/>
    <mergeCell ref="C9:C10"/>
    <mergeCell ref="D9:D10"/>
    <mergeCell ref="E9:E10"/>
    <mergeCell ref="F9:F10"/>
    <mergeCell ref="G9:G10"/>
  </mergeCells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7"/>
  <sheetViews>
    <sheetView showGridLines="0" zoomScalePageLayoutView="0"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K2" sqref="K2"/>
    </sheetView>
  </sheetViews>
  <sheetFormatPr defaultColWidth="0" defaultRowHeight="15"/>
  <cols>
    <col min="1" max="2" width="14.7109375" style="19" customWidth="1"/>
    <col min="3" max="3" width="4.7109375" style="20" bestFit="1" customWidth="1"/>
    <col min="4" max="4" width="28.00390625" style="21" bestFit="1" customWidth="1"/>
    <col min="5" max="6" width="11.7109375" style="20" customWidth="1"/>
    <col min="7" max="7" width="11.7109375" style="21" customWidth="1"/>
    <col min="8" max="8" width="13.28125" style="20" customWidth="1"/>
    <col min="9" max="9" width="11.7109375" style="20" customWidth="1"/>
    <col min="10" max="10" width="11.7109375" style="21" customWidth="1"/>
    <col min="11" max="223" width="9.140625" style="2" customWidth="1"/>
    <col min="224" max="224" width="19.57421875" style="2" customWidth="1"/>
    <col min="225" max="225" width="9.421875" style="2" customWidth="1"/>
    <col min="226" max="226" width="16.421875" style="2" customWidth="1"/>
    <col min="227" max="227" width="19.57421875" style="2" customWidth="1"/>
    <col min="228" max="228" width="15.7109375" style="2" customWidth="1"/>
    <col min="229" max="229" width="11.28125" style="2" customWidth="1"/>
    <col min="230" max="230" width="16.7109375" style="2" customWidth="1"/>
    <col min="231" max="231" width="4.140625" style="2" customWidth="1"/>
    <col min="232" max="232" width="3.8515625" style="2" customWidth="1"/>
    <col min="233" max="233" width="4.28125" style="2" customWidth="1"/>
    <col min="234" max="236" width="4.00390625" style="2" customWidth="1"/>
    <col min="237" max="237" width="3.8515625" style="2" customWidth="1"/>
    <col min="238" max="239" width="4.28125" style="2" customWidth="1"/>
    <col min="240" max="241" width="4.140625" style="2" customWidth="1"/>
    <col min="242" max="243" width="3.8515625" style="2" customWidth="1"/>
    <col min="244" max="244" width="3.57421875" style="2" customWidth="1"/>
    <col min="245" max="245" width="4.00390625" style="2" customWidth="1"/>
    <col min="246" max="247" width="4.140625" style="2" customWidth="1"/>
    <col min="248" max="249" width="4.00390625" style="2" customWidth="1"/>
    <col min="250" max="250" width="3.8515625" style="2" customWidth="1"/>
    <col min="251" max="251" width="4.140625" style="2" customWidth="1"/>
    <col min="252" max="255" width="0" style="2" hidden="1" customWidth="1"/>
    <col min="256" max="16384" width="9.140625" style="2" hidden="1" customWidth="1"/>
  </cols>
  <sheetData>
    <row r="1" spans="1:10" ht="61.5" customHeight="1">
      <c r="A1" s="1"/>
      <c r="B1" s="2"/>
      <c r="C1" s="2"/>
      <c r="D1" s="1"/>
      <c r="E1" s="2"/>
      <c r="F1" s="2"/>
      <c r="G1" s="1"/>
      <c r="H1" s="2"/>
      <c r="I1" s="2"/>
      <c r="J1" s="1"/>
    </row>
    <row r="2" spans="1:10" ht="48.75" customHeight="1">
      <c r="A2" s="1"/>
      <c r="B2" s="2"/>
      <c r="C2" s="2"/>
      <c r="D2" s="1"/>
      <c r="E2" s="2"/>
      <c r="F2" s="2"/>
      <c r="G2" s="1"/>
      <c r="H2" s="2"/>
      <c r="I2" s="2"/>
      <c r="J2" s="1"/>
    </row>
    <row r="3" spans="1:10" ht="14.25" customHeight="1">
      <c r="A3" s="43" t="s">
        <v>0</v>
      </c>
      <c r="B3" s="44"/>
      <c r="C3" s="47" t="s">
        <v>1</v>
      </c>
      <c r="D3" s="48"/>
      <c r="E3" s="39" t="s">
        <v>2</v>
      </c>
      <c r="F3" s="39" t="s">
        <v>3</v>
      </c>
      <c r="G3" s="39" t="s">
        <v>4</v>
      </c>
      <c r="H3" s="24" t="s">
        <v>5</v>
      </c>
      <c r="I3" s="24" t="s">
        <v>6</v>
      </c>
      <c r="J3" s="51" t="s">
        <v>7</v>
      </c>
    </row>
    <row r="4" spans="1:10" ht="14.25" customHeight="1" thickBot="1">
      <c r="A4" s="45"/>
      <c r="B4" s="46"/>
      <c r="C4" s="49"/>
      <c r="D4" s="50"/>
      <c r="E4" s="40"/>
      <c r="F4" s="40"/>
      <c r="G4" s="40"/>
      <c r="H4" s="25"/>
      <c r="I4" s="25"/>
      <c r="J4" s="52"/>
    </row>
    <row r="5" spans="1:10" ht="14.25" customHeight="1" thickBot="1">
      <c r="A5" s="45"/>
      <c r="B5" s="46"/>
      <c r="C5" s="37" t="s">
        <v>8</v>
      </c>
      <c r="D5" s="38"/>
      <c r="E5" s="4">
        <f aca="true" t="shared" si="0" ref="E5:J5">AVERAGE(E$11:E$65536)</f>
        <v>0.4852835132696952</v>
      </c>
      <c r="F5" s="4">
        <f t="shared" si="0"/>
        <v>0.1150551466024577</v>
      </c>
      <c r="G5" s="4">
        <f t="shared" si="0"/>
        <v>0.45337241499116965</v>
      </c>
      <c r="H5" s="5">
        <f t="shared" si="0"/>
        <v>0.6750905959033993</v>
      </c>
      <c r="I5" s="5">
        <f t="shared" si="0"/>
        <v>0.5799842640786631</v>
      </c>
      <c r="J5" s="3">
        <f t="shared" si="0"/>
        <v>0.749954684151649</v>
      </c>
    </row>
    <row r="6" spans="1:10" ht="14.25" customHeight="1" thickBot="1">
      <c r="A6" s="45"/>
      <c r="B6" s="46"/>
      <c r="C6" s="37" t="s">
        <v>9</v>
      </c>
      <c r="D6" s="38"/>
      <c r="E6" s="4">
        <f aca="true" t="shared" si="1" ref="E6:J6">MEDIAN(E$11:E$65536)</f>
        <v>0.5149950494283947</v>
      </c>
      <c r="F6" s="4">
        <f t="shared" si="1"/>
        <v>0.11346039879222339</v>
      </c>
      <c r="G6" s="4">
        <f t="shared" si="1"/>
        <v>0.4509864371859512</v>
      </c>
      <c r="H6" s="5">
        <f t="shared" si="1"/>
        <v>0.6864452176332538</v>
      </c>
      <c r="I6" s="5">
        <f t="shared" si="1"/>
        <v>0.6330209771352993</v>
      </c>
      <c r="J6" s="3">
        <f t="shared" si="1"/>
        <v>0.7894499727394326</v>
      </c>
    </row>
    <row r="7" spans="1:10" ht="14.25" customHeight="1" thickBot="1">
      <c r="A7" s="45"/>
      <c r="B7" s="46"/>
      <c r="C7" s="37" t="s">
        <v>10</v>
      </c>
      <c r="D7" s="38"/>
      <c r="E7" s="4">
        <f aca="true" t="shared" si="2" ref="E7:J7">MAX(E$11:E$65536)</f>
        <v>0.6950153169508845</v>
      </c>
      <c r="F7" s="4">
        <f t="shared" si="2"/>
        <v>0.24284682684665648</v>
      </c>
      <c r="G7" s="4">
        <f t="shared" si="2"/>
        <v>1</v>
      </c>
      <c r="H7" s="5">
        <f t="shared" si="2"/>
        <v>1</v>
      </c>
      <c r="I7" s="5">
        <f t="shared" si="2"/>
        <v>0.910725143913516</v>
      </c>
      <c r="J7" s="3">
        <f t="shared" si="2"/>
        <v>0.9519578029877513</v>
      </c>
    </row>
    <row r="8" spans="1:10" ht="14.25" customHeight="1" thickBot="1">
      <c r="A8" s="41">
        <v>2016</v>
      </c>
      <c r="B8" s="42"/>
      <c r="C8" s="37" t="s">
        <v>11</v>
      </c>
      <c r="D8" s="38"/>
      <c r="E8" s="4">
        <f aca="true" t="shared" si="3" ref="E8:J8">MIN(E$11:E$65536)</f>
        <v>0.1670233610896745</v>
      </c>
      <c r="F8" s="4">
        <f t="shared" si="3"/>
        <v>0.04808295083642732</v>
      </c>
      <c r="G8" s="4">
        <f t="shared" si="3"/>
        <v>0</v>
      </c>
      <c r="H8" s="5">
        <f t="shared" si="3"/>
        <v>0.35930171861118915</v>
      </c>
      <c r="I8" s="5">
        <f t="shared" si="3"/>
        <v>0</v>
      </c>
      <c r="J8" s="3">
        <f t="shared" si="3"/>
        <v>0.5104455976607308</v>
      </c>
    </row>
    <row r="9" spans="1:10" ht="15.75" thickBot="1">
      <c r="A9" s="26" t="s">
        <v>38</v>
      </c>
      <c r="B9" s="27"/>
      <c r="C9" s="28" t="s">
        <v>13</v>
      </c>
      <c r="D9" s="30" t="s">
        <v>14</v>
      </c>
      <c r="E9" s="34" t="s">
        <v>2</v>
      </c>
      <c r="F9" s="34" t="s">
        <v>3</v>
      </c>
      <c r="G9" s="34" t="s">
        <v>4</v>
      </c>
      <c r="H9" s="22" t="s">
        <v>5</v>
      </c>
      <c r="I9" s="22" t="s">
        <v>6</v>
      </c>
      <c r="J9" s="32" t="s">
        <v>7</v>
      </c>
    </row>
    <row r="10" spans="1:10" ht="15.75" thickBot="1">
      <c r="A10" s="6" t="s">
        <v>15</v>
      </c>
      <c r="B10" s="7" t="s">
        <v>16</v>
      </c>
      <c r="C10" s="29"/>
      <c r="D10" s="31"/>
      <c r="E10" s="36"/>
      <c r="F10" s="35"/>
      <c r="G10" s="36"/>
      <c r="H10" s="23"/>
      <c r="I10" s="23"/>
      <c r="J10" s="33"/>
    </row>
    <row r="11" spans="1:10" ht="15.75" thickBot="1">
      <c r="A11" s="8">
        <v>916</v>
      </c>
      <c r="B11" s="8">
        <v>1</v>
      </c>
      <c r="C11" s="9" t="s">
        <v>1</v>
      </c>
      <c r="D11" s="10" t="s">
        <v>18</v>
      </c>
      <c r="E11" s="12">
        <v>0.6532072061216223</v>
      </c>
      <c r="F11" s="11">
        <v>0.13526982968932477</v>
      </c>
      <c r="G11" s="12">
        <v>1</v>
      </c>
      <c r="H11" s="11">
        <v>0.8691840139478464</v>
      </c>
      <c r="I11" s="11">
        <v>0.47559693779770507</v>
      </c>
      <c r="J11" s="3">
        <v>0.9519578029877513</v>
      </c>
    </row>
    <row r="12" spans="1:10" ht="15.75" thickBot="1">
      <c r="A12" s="13">
        <v>1848</v>
      </c>
      <c r="B12" s="13">
        <v>2</v>
      </c>
      <c r="C12" s="14" t="s">
        <v>1</v>
      </c>
      <c r="D12" s="15" t="s">
        <v>19</v>
      </c>
      <c r="E12" s="18">
        <v>0.5288188689743808</v>
      </c>
      <c r="F12" s="17">
        <v>0.10454259035076739</v>
      </c>
      <c r="G12" s="18">
        <v>0.42023907911023217</v>
      </c>
      <c r="H12" s="17">
        <v>0.824628107719093</v>
      </c>
      <c r="I12" s="17">
        <v>0.602709604748413</v>
      </c>
      <c r="J12" s="16">
        <v>0.8959200804046703</v>
      </c>
    </row>
    <row r="13" spans="1:10" ht="15.75" thickBot="1">
      <c r="A13" s="8">
        <v>2618</v>
      </c>
      <c r="B13" s="8">
        <v>3</v>
      </c>
      <c r="C13" s="9" t="s">
        <v>1</v>
      </c>
      <c r="D13" s="10" t="s">
        <v>23</v>
      </c>
      <c r="E13" s="12">
        <v>0.3404791689406819</v>
      </c>
      <c r="F13" s="11">
        <v>0.05586801411041483</v>
      </c>
      <c r="G13" s="12">
        <v>0</v>
      </c>
      <c r="H13" s="11">
        <v>0.4202095011536389</v>
      </c>
      <c r="I13" s="11">
        <v>0.6633323495221857</v>
      </c>
      <c r="J13" s="3">
        <v>0.8411194936377802</v>
      </c>
    </row>
    <row r="14" spans="1:10" ht="15.75" thickBot="1">
      <c r="A14" s="13">
        <v>2797</v>
      </c>
      <c r="B14" s="13">
        <v>4</v>
      </c>
      <c r="C14" s="14" t="s">
        <v>1</v>
      </c>
      <c r="D14" s="15" t="s">
        <v>17</v>
      </c>
      <c r="E14" s="18">
        <v>0.6950153169508845</v>
      </c>
      <c r="F14" s="17">
        <v>0.24284682684665648</v>
      </c>
      <c r="G14" s="18">
        <v>0.5685930642040884</v>
      </c>
      <c r="H14" s="17">
        <v>1</v>
      </c>
      <c r="I14" s="17">
        <v>0.910725143913516</v>
      </c>
      <c r="J14" s="16">
        <v>0.8252818408392574</v>
      </c>
    </row>
    <row r="15" spans="1:10" ht="15.75" thickBot="1">
      <c r="A15" s="8">
        <v>3512</v>
      </c>
      <c r="B15" s="8">
        <v>5</v>
      </c>
      <c r="C15" s="9" t="s">
        <v>1</v>
      </c>
      <c r="D15" s="10" t="s">
        <v>24</v>
      </c>
      <c r="E15" s="12">
        <v>0.1670233610896745</v>
      </c>
      <c r="F15" s="11">
        <v>0.04808295083642732</v>
      </c>
      <c r="G15" s="12">
        <v>0</v>
      </c>
      <c r="H15" s="11">
        <v>0.35930171861118915</v>
      </c>
      <c r="I15" s="11">
        <v>0</v>
      </c>
      <c r="J15" s="3">
        <v>0.7536181046396078</v>
      </c>
    </row>
    <row r="16" spans="1:10" ht="15.75" thickBot="1">
      <c r="A16" s="13">
        <v>4101</v>
      </c>
      <c r="B16" s="13">
        <v>6</v>
      </c>
      <c r="C16" s="14" t="s">
        <v>1</v>
      </c>
      <c r="D16" s="15" t="s">
        <v>20</v>
      </c>
      <c r="E16" s="18">
        <v>0.5193594427698454</v>
      </c>
      <c r="F16" s="17">
        <v>0.16072105580114374</v>
      </c>
      <c r="G16" s="18">
        <v>0.4347131768451178</v>
      </c>
      <c r="H16" s="17">
        <v>1</v>
      </c>
      <c r="I16" s="17">
        <v>0.4322128749041029</v>
      </c>
      <c r="J16" s="16">
        <v>0.6313884357101339</v>
      </c>
    </row>
    <row r="17" spans="1:10" ht="15.75" thickBot="1">
      <c r="A17" s="8">
        <v>4204</v>
      </c>
      <c r="B17" s="8">
        <v>7</v>
      </c>
      <c r="C17" s="9" t="s">
        <v>1</v>
      </c>
      <c r="D17" s="10" t="s">
        <v>22</v>
      </c>
      <c r="E17" s="12">
        <v>0.4677340852235277</v>
      </c>
      <c r="F17" s="11">
        <v>0.1223782072336794</v>
      </c>
      <c r="G17" s="12">
        <v>0.46725969752678465</v>
      </c>
      <c r="H17" s="11">
        <v>0.3791390982480131</v>
      </c>
      <c r="I17" s="11">
        <v>0.8478606569479747</v>
      </c>
      <c r="J17" s="3">
        <v>0.5899061173332603</v>
      </c>
    </row>
    <row r="18" spans="1:10" ht="15.75" thickBot="1">
      <c r="A18" s="13">
        <v>4347</v>
      </c>
      <c r="B18" s="13">
        <v>8</v>
      </c>
      <c r="C18" s="14" t="s">
        <v>1</v>
      </c>
      <c r="D18" s="15" t="s">
        <v>21</v>
      </c>
      <c r="E18" s="18">
        <v>0.510630656086944</v>
      </c>
      <c r="F18" s="17">
        <v>0.05073169795124776</v>
      </c>
      <c r="G18" s="18">
        <v>0.7361743022431343</v>
      </c>
      <c r="H18" s="17">
        <v>0.5482623275474148</v>
      </c>
      <c r="I18" s="17">
        <v>0.7074365447954074</v>
      </c>
      <c r="J18" s="16">
        <v>0.5104455976607308</v>
      </c>
    </row>
    <row r="19" spans="1:10" ht="15.75" thickBot="1">
      <c r="A19" s="8"/>
      <c r="B19" s="8"/>
      <c r="C19" s="9" t="s">
        <v>1</v>
      </c>
      <c r="D19" s="10" t="s">
        <v>25</v>
      </c>
      <c r="E19" s="12" t="s">
        <v>26</v>
      </c>
      <c r="F19" s="11" t="s">
        <v>26</v>
      </c>
      <c r="G19" s="12" t="s">
        <v>26</v>
      </c>
      <c r="H19" s="11" t="s">
        <v>26</v>
      </c>
      <c r="I19" s="11" t="s">
        <v>26</v>
      </c>
      <c r="J19" s="3" t="s">
        <v>26</v>
      </c>
    </row>
    <row r="20" spans="1:10" ht="15.75" thickBot="1">
      <c r="A20" s="13"/>
      <c r="B20" s="13"/>
      <c r="C20" s="14" t="s">
        <v>1</v>
      </c>
      <c r="D20" s="15" t="s">
        <v>27</v>
      </c>
      <c r="E20" s="18" t="s">
        <v>26</v>
      </c>
      <c r="F20" s="17" t="s">
        <v>26</v>
      </c>
      <c r="G20" s="18" t="s">
        <v>26</v>
      </c>
      <c r="H20" s="17" t="s">
        <v>26</v>
      </c>
      <c r="I20" s="17" t="s">
        <v>26</v>
      </c>
      <c r="J20" s="16" t="s">
        <v>26</v>
      </c>
    </row>
    <row r="21" spans="1:10" ht="15.75" thickBot="1">
      <c r="A21" s="8"/>
      <c r="B21" s="8"/>
      <c r="C21" s="9" t="s">
        <v>1</v>
      </c>
      <c r="D21" s="10" t="s">
        <v>28</v>
      </c>
      <c r="E21" s="12" t="s">
        <v>26</v>
      </c>
      <c r="F21" s="11" t="s">
        <v>26</v>
      </c>
      <c r="G21" s="12" t="s">
        <v>26</v>
      </c>
      <c r="H21" s="11" t="s">
        <v>26</v>
      </c>
      <c r="I21" s="11" t="s">
        <v>26</v>
      </c>
      <c r="J21" s="3" t="s">
        <v>26</v>
      </c>
    </row>
    <row r="22" spans="1:10" ht="15.75" thickBot="1">
      <c r="A22" s="13"/>
      <c r="B22" s="13"/>
      <c r="C22" s="14" t="s">
        <v>1</v>
      </c>
      <c r="D22" s="15" t="s">
        <v>29</v>
      </c>
      <c r="E22" s="18" t="s">
        <v>26</v>
      </c>
      <c r="F22" s="17" t="s">
        <v>26</v>
      </c>
      <c r="G22" s="18" t="s">
        <v>26</v>
      </c>
      <c r="H22" s="17" t="s">
        <v>26</v>
      </c>
      <c r="I22" s="17" t="s">
        <v>26</v>
      </c>
      <c r="J22" s="16" t="s">
        <v>26</v>
      </c>
    </row>
    <row r="23" spans="1:10" ht="15.75" thickBot="1">
      <c r="A23" s="8"/>
      <c r="B23" s="8"/>
      <c r="C23" s="9" t="s">
        <v>1</v>
      </c>
      <c r="D23" s="10" t="s">
        <v>30</v>
      </c>
      <c r="E23" s="12" t="s">
        <v>26</v>
      </c>
      <c r="F23" s="11" t="s">
        <v>26</v>
      </c>
      <c r="G23" s="12" t="s">
        <v>26</v>
      </c>
      <c r="H23" s="11" t="s">
        <v>26</v>
      </c>
      <c r="I23" s="11" t="s">
        <v>26</v>
      </c>
      <c r="J23" s="3" t="s">
        <v>26</v>
      </c>
    </row>
    <row r="24" spans="1:10" ht="15.75" thickBot="1">
      <c r="A24" s="13"/>
      <c r="B24" s="13"/>
      <c r="C24" s="14" t="s">
        <v>1</v>
      </c>
      <c r="D24" s="15" t="s">
        <v>31</v>
      </c>
      <c r="E24" s="18" t="s">
        <v>26</v>
      </c>
      <c r="F24" s="17" t="s">
        <v>26</v>
      </c>
      <c r="G24" s="18" t="s">
        <v>26</v>
      </c>
      <c r="H24" s="17" t="s">
        <v>26</v>
      </c>
      <c r="I24" s="17" t="s">
        <v>26</v>
      </c>
      <c r="J24" s="16" t="s">
        <v>26</v>
      </c>
    </row>
    <row r="25" spans="1:10" ht="15.75" thickBot="1">
      <c r="A25" s="8"/>
      <c r="B25" s="8"/>
      <c r="C25" s="9" t="s">
        <v>1</v>
      </c>
      <c r="D25" s="10" t="s">
        <v>32</v>
      </c>
      <c r="E25" s="12" t="s">
        <v>26</v>
      </c>
      <c r="F25" s="11" t="s">
        <v>26</v>
      </c>
      <c r="G25" s="12" t="s">
        <v>26</v>
      </c>
      <c r="H25" s="11" t="s">
        <v>26</v>
      </c>
      <c r="I25" s="11" t="s">
        <v>26</v>
      </c>
      <c r="J25" s="3" t="s">
        <v>26</v>
      </c>
    </row>
    <row r="27" ht="15">
      <c r="B27" s="19" t="s">
        <v>33</v>
      </c>
    </row>
  </sheetData>
  <sheetProtection password="CDF8" sheet="1" objects="1" scenarios="1"/>
  <mergeCells count="22">
    <mergeCell ref="A8:B8"/>
    <mergeCell ref="C8:D8"/>
    <mergeCell ref="A3:B7"/>
    <mergeCell ref="C3:D4"/>
    <mergeCell ref="E3:E4"/>
    <mergeCell ref="I3:I4"/>
    <mergeCell ref="J3:J4"/>
    <mergeCell ref="C5:D5"/>
    <mergeCell ref="C6:D6"/>
    <mergeCell ref="C7:D7"/>
    <mergeCell ref="F3:F4"/>
    <mergeCell ref="G3:G4"/>
    <mergeCell ref="H3:H4"/>
    <mergeCell ref="H9:H10"/>
    <mergeCell ref="I9:I10"/>
    <mergeCell ref="J9:J10"/>
    <mergeCell ref="A9:B9"/>
    <mergeCell ref="C9:C10"/>
    <mergeCell ref="D9:D10"/>
    <mergeCell ref="E9:E10"/>
    <mergeCell ref="F9:F10"/>
    <mergeCell ref="G9:G10"/>
  </mergeCells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Sistema FIRJAN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GTI</dc:creator>
  <cp:keywords/>
  <dc:description/>
  <cp:lastModifiedBy>DISUP</cp:lastModifiedBy>
  <dcterms:created xsi:type="dcterms:W3CDTF">2017-07-13T18:12:35Z</dcterms:created>
  <dcterms:modified xsi:type="dcterms:W3CDTF">2017-08-10T13:26:43Z</dcterms:modified>
  <cp:category/>
  <cp:version/>
  <cp:contentType/>
  <cp:contentStatus/>
</cp:coreProperties>
</file>